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650" windowWidth="2406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<sst xmlns="http://schemas.openxmlformats.org/spreadsheetml/2006/main" count="35" uniqueCount="19">
  <si>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</si>
  <si>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</si>
  <si>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</si>
  <si>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</si>
  <si>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</si>
  <si>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</si>
  <si>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</si>
  <si>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</si>
  <si>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</si>
  <si>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</si>
  <si>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</si>
  <si>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</si>
  <si>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 *, в т.ч.</t>
  </si>
  <si>
    <t>Мощность, МВт*</t>
  </si>
  <si>
    <t>Затраты сетевой организации на покупку потерь в собственных сетях***, млн. руб.</t>
  </si>
  <si>
    <t xml:space="preserve">Нормативные потери электроэнергии </t>
  </si>
  <si>
    <t>* на основании данных тарифного решения Минэкономразвития РМЭ</t>
  </si>
  <si>
    <t>** при передаче электрической энергии используются также арендованные объекты электросетевого хозяйства; согласно решению Минэкономразвития РМЭ</t>
  </si>
  <si>
    <t>2019 (факт)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</si>
</sst>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_-* #,##0_$_-;\-* #,##0_$_-;_-* &quot;-&quot;_$_-;_-@_-"/>
    <numFmt numFmtId="174" formatCode="_-* #,##0.00_$_-;\-* #,##0.00_$_-;_-* &quot;-&quot;??_$_-;_-@_-"/>
    <numFmt numFmtId="175" formatCode="&quot;$&quot;#,##0_);[Red]\(&quot;$&quot;#,##0\)"/>
    <numFmt numFmtId="176" formatCode="_-* #,##0.00&quot;$&quot;_-;\-* #,##0.00&quot;$&quot;_-;_-* &quot;-&quot;??&quot;$&quot;_-;_-@_-"/>
    <numFmt numFmtId="177" formatCode="_-* #,##0.00[$€-1]_-;\-* #,##0.00[$€-1]_-;_-* &quot;-&quot;??[$€-1]_-"/>
    <numFmt numFmtId="178" formatCode="General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  <numFmt numFmtId="188" formatCode="000000"/>
    <numFmt numFmtId="189" formatCode="#,##0.000_ ;[Red]\-#,##0.000\ "/>
    <numFmt numFmtId="190" formatCode="0.0"/>
    <numFmt numFmtId="191" formatCode="#,##0.0000"/>
    <numFmt numFmtId="192" formatCode="#,##0.000000"/>
    <numFmt numFmtId="193" formatCode="0.00_ ;[Red]\-0.00\ "/>
    <numFmt numFmtId="194" formatCode="0.0000"/>
    <numFmt numFmtId="195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70" fontId="10" fillId="0" borderId="0">
      <alignment/>
      <protection locked="0"/>
    </xf>
    <xf numFmtId="170" fontId="10" fillId="0" borderId="0">
      <alignment/>
      <protection locked="0"/>
    </xf>
    <xf numFmtId="170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77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78" fontId="2" fillId="0" borderId="2">
      <alignment/>
      <protection locked="0"/>
    </xf>
    <xf numFmtId="0" fontId="44" fillId="28" borderId="3" applyNumberFormat="0" applyAlignment="0" applyProtection="0"/>
    <xf numFmtId="0" fontId="45" fillId="29" borderId="4" applyNumberFormat="0" applyAlignment="0" applyProtection="0"/>
    <xf numFmtId="0" fontId="46" fillId="29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8" fontId="20" fillId="30" borderId="2">
      <alignment/>
      <protection/>
    </xf>
    <xf numFmtId="4" fontId="21" fillId="31" borderId="9" applyBorder="0">
      <alignment horizontal="right"/>
      <protection/>
    </xf>
    <xf numFmtId="0" fontId="50" fillId="0" borderId="10" applyNumberFormat="0" applyFill="0" applyAlignment="0" applyProtection="0"/>
    <xf numFmtId="0" fontId="51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2" fillId="0" borderId="0" applyNumberFormat="0" applyFill="0" applyBorder="0" applyAlignment="0" applyProtection="0"/>
    <xf numFmtId="0" fontId="53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35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13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49" fontId="7" fillId="0" borderId="0">
      <alignment horizontal="center"/>
      <protection/>
    </xf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0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8" fillId="38" borderId="0" applyNumberFormat="0" applyBorder="0" applyAlignment="0" applyProtection="0"/>
    <xf numFmtId="170" fontId="10" fillId="0" borderId="0">
      <alignment/>
      <protection locked="0"/>
    </xf>
  </cellStyleXfs>
  <cellXfs count="40">
    <xf numFmtId="0" fontId="0" fillId="0" borderId="0" xfId="0" applyFont="1" applyAlignment="1">
      <alignment/>
    </xf>
    <xf numFmtId="181" fontId="3" fillId="0" borderId="9" xfId="139" applyNumberFormat="1" applyFont="1" applyFill="1" applyBorder="1" applyAlignment="1">
      <alignment horizontal="center"/>
    </xf>
    <xf numFmtId="0" fontId="4" fillId="0" borderId="0" xfId="121" applyFont="1" applyFill="1" applyBorder="1" applyAlignment="1">
      <alignment/>
      <protection/>
    </xf>
    <xf numFmtId="181" fontId="3" fillId="39" borderId="9" xfId="139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81" fontId="5" fillId="0" borderId="15" xfId="190" applyNumberFormat="1" applyFont="1" applyFill="1" applyBorder="1" applyAlignment="1">
      <alignment horizontal="center" vertical="center"/>
    </xf>
    <xf numFmtId="194" fontId="5" fillId="0" borderId="9" xfId="190" applyNumberFormat="1" applyFont="1" applyFill="1" applyBorder="1" applyAlignment="1">
      <alignment horizontal="center" vertical="center"/>
    </xf>
    <xf numFmtId="194" fontId="3" fillId="0" borderId="16" xfId="190" applyNumberFormat="1" applyFont="1" applyFill="1" applyBorder="1" applyAlignment="1">
      <alignment horizontal="center" vertical="center"/>
    </xf>
    <xf numFmtId="194" fontId="3" fillId="0" borderId="9" xfId="190" applyNumberFormat="1" applyFont="1" applyFill="1" applyBorder="1" applyAlignment="1">
      <alignment horizontal="center" vertical="center"/>
    </xf>
    <xf numFmtId="181" fontId="3" fillId="0" borderId="9" xfId="19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87" fontId="5" fillId="0" borderId="9" xfId="190" applyNumberFormat="1" applyFont="1" applyFill="1" applyBorder="1" applyAlignment="1">
      <alignment horizontal="center" vertical="center"/>
    </xf>
    <xf numFmtId="187" fontId="3" fillId="0" borderId="9" xfId="190" applyNumberFormat="1" applyFont="1" applyFill="1" applyBorder="1" applyAlignment="1">
      <alignment horizontal="center" vertical="center"/>
    </xf>
    <xf numFmtId="187" fontId="3" fillId="0" borderId="9" xfId="190" applyNumberFormat="1" applyFont="1" applyFill="1" applyBorder="1" applyAlignment="1">
      <alignment horizontal="center"/>
    </xf>
    <xf numFmtId="194" fontId="3" fillId="40" borderId="9" xfId="190" applyNumberFormat="1" applyFont="1" applyFill="1" applyBorder="1" applyAlignment="1">
      <alignment horizontal="center" vertical="center"/>
    </xf>
    <xf numFmtId="181" fontId="5" fillId="40" borderId="9" xfId="139" applyNumberFormat="1" applyFont="1" applyFill="1" applyBorder="1" applyAlignment="1">
      <alignment horizontal="center" vertical="center"/>
    </xf>
    <xf numFmtId="187" fontId="3" fillId="40" borderId="9" xfId="190" applyNumberFormat="1" applyFont="1" applyFill="1" applyBorder="1" applyAlignment="1">
      <alignment horizontal="center" vertical="center"/>
    </xf>
    <xf numFmtId="194" fontId="5" fillId="40" borderId="9" xfId="190" applyNumberFormat="1" applyFont="1" applyFill="1" applyBorder="1" applyAlignment="1">
      <alignment horizontal="center" vertical="center"/>
    </xf>
    <xf numFmtId="187" fontId="3" fillId="28" borderId="9" xfId="121" applyNumberFormat="1" applyFont="1" applyFill="1" applyBorder="1" applyAlignment="1">
      <alignment horizontal="center" vertical="center"/>
      <protection/>
    </xf>
    <xf numFmtId="172" fontId="3" fillId="28" borderId="15" xfId="121" applyNumberFormat="1" applyFont="1" applyFill="1" applyBorder="1" applyAlignment="1">
      <alignment horizontal="center" vertical="center"/>
      <protection/>
    </xf>
    <xf numFmtId="0" fontId="3" fillId="28" borderId="9" xfId="121" applyFont="1" applyFill="1" applyBorder="1" applyAlignment="1">
      <alignment horizontal="center" vertical="center"/>
      <protection/>
    </xf>
    <xf numFmtId="0" fontId="5" fillId="41" borderId="17" xfId="121" applyFont="1" applyFill="1" applyBorder="1" applyAlignment="1">
      <alignment wrapText="1"/>
      <protection/>
    </xf>
    <xf numFmtId="0" fontId="4" fillId="41" borderId="17" xfId="121" applyFont="1" applyFill="1" applyBorder="1" applyAlignment="1">
      <alignment horizontal="left" indent="3"/>
      <protection/>
    </xf>
    <xf numFmtId="0" fontId="5" fillId="41" borderId="18" xfId="121" applyFont="1" applyFill="1" applyBorder="1">
      <alignment/>
      <protection/>
    </xf>
    <xf numFmtId="0" fontId="3" fillId="41" borderId="9" xfId="121" applyFont="1" applyFill="1" applyBorder="1">
      <alignment/>
      <protection/>
    </xf>
    <xf numFmtId="0" fontId="5" fillId="41" borderId="9" xfId="121" applyFont="1" applyFill="1" applyBorder="1" applyAlignment="1">
      <alignment wrapText="1"/>
      <protection/>
    </xf>
    <xf numFmtId="187" fontId="3" fillId="40" borderId="16" xfId="190" applyNumberFormat="1" applyFont="1" applyFill="1" applyBorder="1" applyAlignment="1">
      <alignment horizontal="center" vertical="center"/>
    </xf>
    <xf numFmtId="181" fontId="3" fillId="40" borderId="16" xfId="139" applyNumberFormat="1" applyFont="1" applyFill="1" applyBorder="1" applyAlignment="1">
      <alignment horizontal="center" vertical="center"/>
    </xf>
    <xf numFmtId="187" fontId="3" fillId="40" borderId="9" xfId="190" applyNumberFormat="1" applyFont="1" applyFill="1" applyBorder="1" applyAlignment="1">
      <alignment horizontal="center"/>
    </xf>
    <xf numFmtId="181" fontId="5" fillId="39" borderId="9" xfId="139" applyNumberFormat="1" applyFont="1" applyFill="1" applyBorder="1" applyAlignment="1">
      <alignment horizontal="center"/>
    </xf>
    <xf numFmtId="187" fontId="5" fillId="40" borderId="9" xfId="190" applyNumberFormat="1" applyFont="1" applyFill="1" applyBorder="1" applyAlignment="1">
      <alignment horizontal="center" vertical="center"/>
    </xf>
    <xf numFmtId="187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0" fillId="0" borderId="9" xfId="0" applyFont="1" applyBorder="1" applyAlignment="1">
      <alignment/>
    </xf>
    <xf numFmtId="181" fontId="3" fillId="0" borderId="15" xfId="190" applyNumberFormat="1" applyFont="1" applyFill="1" applyBorder="1" applyAlignment="1">
      <alignment horizontal="center" vertical="center"/>
    </xf>
    <xf numFmtId="187" fontId="5" fillId="40" borderId="19" xfId="190" applyNumberFormat="1" applyFont="1" applyFill="1" applyBorder="1" applyAlignment="1">
      <alignment horizontal="center" vertical="center"/>
    </xf>
    <xf numFmtId="181" fontId="3" fillId="40" borderId="9" xfId="190" applyNumberFormat="1" applyFont="1" applyFill="1" applyBorder="1" applyAlignment="1">
      <alignment horizontal="center" vertical="center"/>
    </xf>
    <xf numFmtId="0" fontId="5" fillId="28" borderId="9" xfId="121" applyFont="1" applyFill="1" applyBorder="1" applyAlignment="1">
      <alignment horizontal="center" vertical="center"/>
      <protection/>
    </xf>
    <xf numFmtId="181" fontId="5" fillId="39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2;&#1083;&#1080;&#1085;%20&#1042;.&#1050;\&#1054;&#1090;&#1095;&#1077;&#1090;&#1099;\&#1044;&#1083;&#1103;%20&#1088;&#1072;&#1089;&#1082;&#1088;&#1099;&#1090;&#1080;&#1103;%20&#1080;&#1085;&#1092;&#1086;&#1088;&#1084;&#1072;&#1094;&#1080;&#1080;\&#1045;&#1078;&#1077;&#1075;&#1086;&#1076;&#1085;&#1086;\&#1057;&#1042;&#1054;&#1044;%20&#1087;&#1086;%20&#1085;&#1072;&#1087;&#1088;&#1103;&#107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свод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0.7109375" style="0" customWidth="1"/>
    <col min="2" max="2" width="15.140625" style="31" customWidth="1"/>
    <col min="3" max="3" width="14.140625" style="32" customWidth="1"/>
    <col min="4" max="4" width="20.421875" style="32" customWidth="1"/>
  </cols>
  <sheetData>
    <row r="1" ht="18.75">
      <c r="A1" s="10" t="s">
        <v>11</v>
      </c>
    </row>
    <row r="3" spans="1:4" ht="15.75">
      <c r="A3" s="37" t="s">
        <v>0</v>
      </c>
      <c r="B3" s="37" t="s">
        <v>18</v>
      </c>
      <c r="C3" s="37"/>
      <c r="D3" s="37"/>
    </row>
    <row r="4" spans="1:4" ht="15.75">
      <c r="A4" s="37"/>
      <c r="B4" s="18" t="s">
        <v>8</v>
      </c>
      <c r="C4" s="19" t="s">
        <v>6</v>
      </c>
      <c r="D4" s="20" t="s">
        <v>13</v>
      </c>
    </row>
    <row r="5" spans="1:4" ht="98.25" customHeight="1">
      <c r="A5" s="21" t="s">
        <v>1</v>
      </c>
      <c r="B5" s="11">
        <v>77649.674</v>
      </c>
      <c r="C5" s="5"/>
      <c r="D5" s="17">
        <f>B5/$F$7</f>
        <v>11.340407531003088</v>
      </c>
    </row>
    <row r="6" spans="1:4" ht="15.75">
      <c r="A6" s="22" t="s">
        <v>2</v>
      </c>
      <c r="B6" s="12">
        <v>0</v>
      </c>
      <c r="C6" s="34"/>
      <c r="D6" s="14">
        <f aca="true" t="shared" si="0" ref="D6:D14">B6/$F$7</f>
        <v>0</v>
      </c>
    </row>
    <row r="7" spans="1:6" ht="15.75">
      <c r="A7" s="22" t="s">
        <v>3</v>
      </c>
      <c r="B7" s="12">
        <v>6599.431</v>
      </c>
      <c r="C7" s="34"/>
      <c r="D7" s="14">
        <f t="shared" si="0"/>
        <v>0.9638190755666951</v>
      </c>
      <c r="F7">
        <v>6847.167863034609</v>
      </c>
    </row>
    <row r="8" spans="1:4" ht="15.75">
      <c r="A8" s="22" t="s">
        <v>4</v>
      </c>
      <c r="B8" s="16">
        <f>B5-B7-B9</f>
        <v>71050.243</v>
      </c>
      <c r="C8" s="34"/>
      <c r="D8" s="14">
        <f t="shared" si="0"/>
        <v>10.376588455436394</v>
      </c>
    </row>
    <row r="9" spans="1:4" ht="15.75">
      <c r="A9" s="22" t="s">
        <v>5</v>
      </c>
      <c r="B9" s="12">
        <v>0</v>
      </c>
      <c r="C9" s="34"/>
      <c r="D9" s="14">
        <f t="shared" si="0"/>
        <v>0</v>
      </c>
    </row>
    <row r="10" spans="1:4" ht="95.25" customHeight="1">
      <c r="A10" s="21" t="s">
        <v>7</v>
      </c>
      <c r="B10" s="11">
        <v>73718.16736240001</v>
      </c>
      <c r="C10" s="5"/>
      <c r="D10" s="17">
        <f t="shared" si="0"/>
        <v>10.766227561088114</v>
      </c>
    </row>
    <row r="11" spans="1:6" ht="15.75">
      <c r="A11" s="22" t="s">
        <v>2</v>
      </c>
      <c r="B11" s="12">
        <v>0</v>
      </c>
      <c r="C11" s="34"/>
      <c r="D11" s="14">
        <f t="shared" si="0"/>
        <v>0</v>
      </c>
      <c r="F11" s="4"/>
    </row>
    <row r="12" spans="1:6" ht="15.75">
      <c r="A12" s="22" t="s">
        <v>3</v>
      </c>
      <c r="B12" s="12">
        <v>5820.059</v>
      </c>
      <c r="C12" s="34"/>
      <c r="D12" s="14">
        <f t="shared" si="0"/>
        <v>0.8499950806552299</v>
      </c>
      <c r="F12" s="4"/>
    </row>
    <row r="13" spans="1:4" ht="15.75">
      <c r="A13" s="22" t="s">
        <v>4</v>
      </c>
      <c r="B13" s="16">
        <f>B10-B12-B14</f>
        <v>63067.82436240002</v>
      </c>
      <c r="C13" s="34"/>
      <c r="D13" s="14">
        <f t="shared" si="0"/>
        <v>9.210789865818898</v>
      </c>
    </row>
    <row r="14" spans="1:4" ht="15.75">
      <c r="A14" s="22" t="s">
        <v>5</v>
      </c>
      <c r="B14" s="12">
        <v>4830.284</v>
      </c>
      <c r="C14" s="34"/>
      <c r="D14" s="14">
        <f t="shared" si="0"/>
        <v>0.7054426146139869</v>
      </c>
    </row>
    <row r="15" spans="1:4" ht="51" customHeight="1">
      <c r="A15" s="21" t="s">
        <v>9</v>
      </c>
      <c r="B15" s="11">
        <v>0</v>
      </c>
      <c r="C15" s="5"/>
      <c r="D15" s="6"/>
    </row>
    <row r="16" spans="1:4" ht="15.75">
      <c r="A16" s="22" t="s">
        <v>2</v>
      </c>
      <c r="B16" s="12">
        <v>0</v>
      </c>
      <c r="C16" s="34"/>
      <c r="D16" s="8"/>
    </row>
    <row r="17" spans="1:4" ht="15.75">
      <c r="A17" s="22" t="s">
        <v>3</v>
      </c>
      <c r="B17" s="12">
        <v>0</v>
      </c>
      <c r="C17" s="34"/>
      <c r="D17" s="8"/>
    </row>
    <row r="18" spans="1:4" ht="15.75">
      <c r="A18" s="22" t="s">
        <v>4</v>
      </c>
      <c r="B18" s="12">
        <v>0</v>
      </c>
      <c r="C18" s="34"/>
      <c r="D18" s="8"/>
    </row>
    <row r="19" spans="1:4" ht="15.75">
      <c r="A19" s="22" t="s">
        <v>5</v>
      </c>
      <c r="B19" s="12">
        <v>0</v>
      </c>
      <c r="C19" s="34"/>
      <c r="D19" s="8"/>
    </row>
    <row r="20" spans="1:4" ht="63">
      <c r="A20" s="21" t="s">
        <v>12</v>
      </c>
      <c r="B20" s="35">
        <f>B5-B10</f>
        <v>3931.5066375999886</v>
      </c>
      <c r="C20" s="15">
        <f>B20/B5*100</f>
        <v>5.063133475099958</v>
      </c>
      <c r="D20" s="17">
        <f>B20/$F$7</f>
        <v>0.574179969914974</v>
      </c>
    </row>
    <row r="21" spans="1:4" ht="15.75">
      <c r="A21" s="22" t="s">
        <v>2</v>
      </c>
      <c r="B21" s="12">
        <v>0</v>
      </c>
      <c r="C21" s="9">
        <v>0</v>
      </c>
      <c r="D21" s="14">
        <f>B21/$F$7</f>
        <v>0</v>
      </c>
    </row>
    <row r="22" spans="1:4" ht="15.75">
      <c r="A22" s="22" t="s">
        <v>3</v>
      </c>
      <c r="B22" s="16">
        <f>B7-B12</f>
        <v>779.3719999999994</v>
      </c>
      <c r="C22" s="36">
        <f>B22/B7*100</f>
        <v>11.809684804644514</v>
      </c>
      <c r="D22" s="14">
        <f>B22/$F$7</f>
        <v>0.1138239949114652</v>
      </c>
    </row>
    <row r="23" spans="1:4" ht="15.75">
      <c r="A23" s="22" t="s">
        <v>4</v>
      </c>
      <c r="B23" s="16">
        <f>B20-B22-B24</f>
        <v>3152.134637599989</v>
      </c>
      <c r="C23" s="36">
        <f>B23/B8*100</f>
        <v>4.436486779644074</v>
      </c>
      <c r="D23" s="14">
        <f>B23/$F$7</f>
        <v>0.46035597500350883</v>
      </c>
    </row>
    <row r="24" spans="1:4" ht="15.75">
      <c r="A24" s="22" t="s">
        <v>5</v>
      </c>
      <c r="B24" s="12">
        <v>0</v>
      </c>
      <c r="C24" s="9">
        <v>0</v>
      </c>
      <c r="D24" s="14">
        <f>B24/$F$7</f>
        <v>0</v>
      </c>
    </row>
    <row r="25" spans="1:4" ht="15.75">
      <c r="A25" s="23" t="s">
        <v>15</v>
      </c>
      <c r="B25" s="26">
        <f>B5*2.642/100</f>
        <v>2051.50438708</v>
      </c>
      <c r="C25" s="27">
        <f>B25/B5*100</f>
        <v>2.642</v>
      </c>
      <c r="D25" s="7"/>
    </row>
    <row r="26" spans="1:4" ht="15.75">
      <c r="A26" s="24"/>
      <c r="B26" s="13"/>
      <c r="C26" s="1"/>
      <c r="D26" s="33"/>
    </row>
    <row r="27" spans="1:4" ht="33.75" customHeight="1">
      <c r="A27" s="25" t="s">
        <v>14</v>
      </c>
      <c r="B27" s="38">
        <v>5.3795572484</v>
      </c>
      <c r="C27" s="38"/>
      <c r="D27" s="33"/>
    </row>
    <row r="28" spans="1:4" ht="63">
      <c r="A28" s="25" t="s">
        <v>10</v>
      </c>
      <c r="B28" s="30">
        <f>SUM(B29:B32)</f>
        <v>2051.50438708</v>
      </c>
      <c r="C28" s="29"/>
      <c r="D28" s="17">
        <f>B28/$F$7</f>
        <v>0.2996135669691016</v>
      </c>
    </row>
    <row r="29" spans="1:4" ht="15.75">
      <c r="A29" s="22" t="s">
        <v>2</v>
      </c>
      <c r="B29" s="28">
        <f>B6*2.642/100</f>
        <v>0</v>
      </c>
      <c r="C29" s="3"/>
      <c r="D29" s="14">
        <f>B29/$F$7</f>
        <v>0</v>
      </c>
    </row>
    <row r="30" spans="1:4" ht="15.75">
      <c r="A30" s="22" t="s">
        <v>3</v>
      </c>
      <c r="B30" s="28">
        <f>B7*2.642/100</f>
        <v>174.35696701999998</v>
      </c>
      <c r="C30" s="3"/>
      <c r="D30" s="14">
        <f>B30/$F$7</f>
        <v>0.025464099976472084</v>
      </c>
    </row>
    <row r="31" spans="1:4" ht="15.75">
      <c r="A31" s="22" t="s">
        <v>4</v>
      </c>
      <c r="B31" s="28">
        <f>B8*2.642/100</f>
        <v>1877.1474200599998</v>
      </c>
      <c r="C31" s="3"/>
      <c r="D31" s="14">
        <f>B31/$F$7</f>
        <v>0.2741494669926295</v>
      </c>
    </row>
    <row r="32" spans="1:4" ht="15.75">
      <c r="A32" s="22" t="s">
        <v>5</v>
      </c>
      <c r="B32" s="28">
        <f>B9*2.642/100</f>
        <v>0</v>
      </c>
      <c r="C32" s="3"/>
      <c r="D32" s="14">
        <f>B32/$F$7</f>
        <v>0</v>
      </c>
    </row>
    <row r="34" ht="15.75">
      <c r="A34" s="2" t="s">
        <v>16</v>
      </c>
    </row>
    <row r="35" spans="1:4" ht="33.75" customHeight="1">
      <c r="A35" s="39" t="s">
        <v>17</v>
      </c>
      <c r="B35" s="39"/>
      <c r="C35" s="39"/>
      <c r="D35" s="39"/>
    </row>
    <row r="36" ht="15.75">
      <c r="A36" s="2"/>
    </row>
  </sheetData>
  <sheetProtection/>
  <mergeCells count="4">
    <mergeCell ref="A3:A4"/>
    <mergeCell ref="B27:C27"/>
    <mergeCell ref="B3:D3"/>
    <mergeCell ref="A35:D3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Куклин Василий</cp:lastModifiedBy>
  <cp:lastPrinted>2013-05-22T12:38:57Z</cp:lastPrinted>
  <dcterms:created xsi:type="dcterms:W3CDTF">2013-02-28T05:55:27Z</dcterms:created>
  <dcterms:modified xsi:type="dcterms:W3CDTF">2020-02-17T13:12:23Z</dcterms:modified>
  <cp:category/>
  <cp:version/>
  <cp:contentType/>
  <cp:contentStatus/>
</cp:coreProperties>
</file>