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752" windowWidth="17208" windowHeight="10092" activeTab="0"/>
  </bookViews>
  <sheets>
    <sheet name="Лист1" sheetId="1" r:id="rId1"/>
    <sheet name="Лист2" sheetId="2" r:id="rId2"/>
    <sheet name="Листы3-5" sheetId="3" r:id="rId3"/>
    <sheet name="Листы15-18" sheetId="4" r:id="rId4"/>
  </sheets>
  <externalReferences>
    <externalReference r:id="rId7"/>
  </externalReferences>
  <definedNames>
    <definedName name="_xlnm.Print_Titles" localSheetId="3">'Листы15-18'!$10:$14</definedName>
    <definedName name="_xlnm.Print_Titles" localSheetId="2">'Листы3-5'!$8:$10</definedName>
  </definedNames>
  <calcPr fullCalcOnLoad="1"/>
</workbook>
</file>

<file path=xl/sharedStrings.xml><?xml version="1.0" encoding="utf-8"?>
<sst xmlns="http://schemas.openxmlformats.org/spreadsheetml/2006/main" count="374" uniqueCount="262">
  <si>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</si>
  <si>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</si>
  <si>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</si>
  <si>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</si>
  <si>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</si>
  <si>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</si>
  <si>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</si>
  <si>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</si>
  <si>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</si>
  <si>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</si>
  <si>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</si>
  <si>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</si>
  <si>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</si>
  <si>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</si>
  <si>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</si>
  <si>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</si>
  <si>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</si>
  <si>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</si>
  <si>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</si>
  <si>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</si>
  <si>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</si>
  <si>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</si>
  <si>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</si>
  <si>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</si>
  <si>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</si>
  <si>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</si>
  <si>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</si>
  <si>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</si>
  <si>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</si>
  <si>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</si>
  <si>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</si>
  <si>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</si>
  <si>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</si>
  <si>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</si>
  <si>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</si>
  <si>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</si>
  <si>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</si>
  <si>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</si>
  <si>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</si>
  <si>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</si>
  <si>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</si>
  <si>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</si>
  <si>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</si>
  <si>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</si>
  <si>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</si>
  <si>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</si>
  <si>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</si>
  <si>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</si>
  <si>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</si>
  <si>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</si>
  <si>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</si>
  <si>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</si>
  <si>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</si>
  <si>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</si>
  <si>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</si>
  <si>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</si>
  <si>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</si>
  <si>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</si>
  <si>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</si>
  <si>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</si>
  <si>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</si>
  <si>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</si>
  <si>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</si>
  <si>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</si>
  <si>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</si>
  <si>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</si>
  <si>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</si>
  <si>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</si>
  <si>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</si>
  <si>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</si>
  <si>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</si>
  <si>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</si>
  <si>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</si>
  <si>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</si>
  <si>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</si>
  <si>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</si>
  <si>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</si>
  <si>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</si>
  <si>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</si>
  <si>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</si>
  <si>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</si>
  <si>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</si>
  <si>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</si>
  <si>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</si>
  <si>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</si>
  <si>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</si>
  <si>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</si>
  <si>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</si>
  <si>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</si>
  <si>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</si>
  <si>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</si>
  <si>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</si>
  <si>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</si>
  <si>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</si>
  <si>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</si>
  <si>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</si>
  <si>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</si>
  <si>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</si>
  <si>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</si>
  <si>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</si>
  <si>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</si>
  <si>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</si>
  <si>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</si>
  <si>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</si>
  <si>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</si>
  <si>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</si>
  <si>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</si>
  <si>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</si>
  <si>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</si>
  <si>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</si>
  <si>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</si>
  <si>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</si>
  <si>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</si>
  <si>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</si>
  <si>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</si>
  <si>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</si>
  <si>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</si>
  <si>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</si>
  <si>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</si>
  <si>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</si>
  <si>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</si>
  <si>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</si>
  <si>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</si>
  <si>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</si>
  <si>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</si>
  <si>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</si>
  <si>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</si>
  <si>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</si>
  <si>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</si>
  <si>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</si>
  <si>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</si>
  <si>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</si>
  <si>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</si>
  <si>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</si>
  <si>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</si>
  <si>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</si>
  <si>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</si>
  <si>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</si>
  <si>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</si>
  <si>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</si>
  <si>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</si>
  <si>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</si>
  <si>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</si>
  <si>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</si>
  <si>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</si>
  <si>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</si>
  <si>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</si>
  <si>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</si>
  <si>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</si>
  <si>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</si>
  <si>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</si>
  <si>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</si>
  <si>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</si>
  <si>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</si>
  <si>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</si>
  <si>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</si>
  <si>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</si>
  <si>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</si>
  <si>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</si>
  <si>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</si>
  <si>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</si>
  <si>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</si>
  <si>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</si>
  <si>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</si>
  <si>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</si>
  <si>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</si>
  <si>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</si>
  <si>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</si>
  <si>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</si>
  <si>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</si>
  <si>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</si>
  <si>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</si>
  <si>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</si>
  <si>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</si>
  <si>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</si>
  <si>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</si>
  <si>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</si>
  <si>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</si>
  <si>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</si>
  <si>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</si>
  <si>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</si>
  <si>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</si>
  <si>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</si>
  <si>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</si>
  <si>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</si>
  <si>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</si>
  <si>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</si>
  <si>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</si>
  <si>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</si>
  <si>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</si>
  <si>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</si>
  <si>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</si>
  <si>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</si>
  <si>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</si>
  <si>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</si>
  <si>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</si>
  <si>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</si>
  <si>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</si>
  <si>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</si>
  <si>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</si>
  <si>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</si>
  <si>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</si>
  <si>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</si>
  <si>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</si>
  <si>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</si>
  <si>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</si>
  <si>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</si>
  <si>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</si>
  <si>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</si>
  <si>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</si>
  <si>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</si>
  <si>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</si>
  <si>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</si>
  <si>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</si>
  <si>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</si>
  <si>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</si>
  <si>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</si>
  <si>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</si>
  <si>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</si>
  <si>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</si>
  <si>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</si>
  <si>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</si>
  <si>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</si>
  <si>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</si>
  <si>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</si>
  <si>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</si>
  <si>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</si>
  <si>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</si>
  <si>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</si>
  <si>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</si>
  <si>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</si>
  <si>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</si>
  <si>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</si>
  <si>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</si>
  <si>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</si>
  <si>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</si>
  <si>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</si>
  <si>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</si>
  <si>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</si>
  <si>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</si>
  <si>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</si>
  <si>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</si>
  <si>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</si>
  <si>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</si>
  <si>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</si>
  <si>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</si>
  <si>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>-</t>
  </si>
  <si>
    <t>(ООО "ЙОЭсК")</t>
  </si>
  <si>
    <t>общество с ограниченной ответственностью "Йошкар-Олинская Электросетевая Компания"</t>
  </si>
  <si>
    <t>ООО "ЙОЭсК"</t>
  </si>
  <si>
    <t>424000, Республика Марий Эл, г. Йошкар-Ола, Ленинский проспект 24Г, 3 этаж</t>
  </si>
  <si>
    <t xml:space="preserve">424000, Республика Марий Эл, г. Йошкар-Ола, Ленинский проспект 24Г, 3 этаж </t>
  </si>
  <si>
    <t>1215141959</t>
  </si>
  <si>
    <t>121501001</t>
  </si>
  <si>
    <t>Кулалаев Илья Владимирович</t>
  </si>
  <si>
    <t>yoec@ yoec.ru</t>
  </si>
  <si>
    <t>(8362) 23-22-22</t>
  </si>
  <si>
    <t>3,2% (Приказ Минэнерго от 13.09.2012 №432 на 2013 год)</t>
  </si>
  <si>
    <t>б/н от 05.2017 (утв. ООО "ЙОЭсК")</t>
  </si>
  <si>
    <t xml:space="preserve">учтены в составе неподконтрольных расходов </t>
  </si>
  <si>
    <t>Приказ Минэкономразвития РМЭ от 10.07.2017 № 167</t>
  </si>
  <si>
    <t>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</si>
</sst>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0000"/>
    <numFmt numFmtId="187" formatCode="#,##0.000"/>
    <numFmt numFmtId="188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88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Fill="1" applyBorder="1" applyAlignment="1">
      <alignment horizontal="center" vertical="top" wrapText="1"/>
    </xf>
    <xf numFmtId="187" fontId="3" fillId="0" borderId="0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" fontId="3" fillId="0" borderId="17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_&#1090;&#1072;&#1088;&#1080;&#1092;&#1086;&#1074;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ВВ"/>
      <sheetName val="подконтр"/>
      <sheetName val="+неподконтр"/>
      <sheetName val="корр. подконтр"/>
      <sheetName val="корр. ПО"/>
      <sheetName val="ФСК "/>
      <sheetName val="Ар пом"/>
      <sheetName val="Аренда ЭСО"/>
      <sheetName val="Нал,ам-я17"/>
      <sheetName val="-Нал,ам-я18"/>
      <sheetName val="Нал,ам-я19"/>
      <sheetName val="расчет тарифа по полугодиям "/>
    </sheetNames>
    <sheetDataSet>
      <sheetData sheetId="0">
        <row r="11">
          <cell r="E11">
            <v>50337.885312000006</v>
          </cell>
        </row>
        <row r="12">
          <cell r="E12">
            <v>25237.744763648</v>
          </cell>
        </row>
        <row r="18">
          <cell r="E18">
            <v>8947.133378333587</v>
          </cell>
        </row>
        <row r="19">
          <cell r="E19">
            <v>84522.76345398159</v>
          </cell>
        </row>
        <row r="23">
          <cell r="E23">
            <v>90295.35612428375</v>
          </cell>
        </row>
        <row r="25">
          <cell r="E25">
            <v>68.81901400421818</v>
          </cell>
        </row>
        <row r="26">
          <cell r="E26">
            <v>10.261698846154676</v>
          </cell>
        </row>
      </sheetData>
      <sheetData sheetId="1">
        <row r="5">
          <cell r="E5">
            <v>8964.922824000001</v>
          </cell>
        </row>
        <row r="8">
          <cell r="E8">
            <v>12123.766512</v>
          </cell>
        </row>
        <row r="11">
          <cell r="E11">
            <v>11309.383800000001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oec@%20yoec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9.75">
      <c r="DS1" s="3" t="s">
        <v>9</v>
      </c>
    </row>
    <row r="2" s="2" customFormat="1" ht="9.75">
      <c r="DS2" s="3" t="s">
        <v>0</v>
      </c>
    </row>
    <row r="3" s="2" customFormat="1" ht="9.75">
      <c r="DS3" s="3" t="s">
        <v>1</v>
      </c>
    </row>
    <row r="4" s="2" customFormat="1" ht="9.75">
      <c r="DS4" s="3" t="s">
        <v>2</v>
      </c>
    </row>
    <row r="5" s="2" customFormat="1" ht="9.75">
      <c r="DS5" s="3" t="s">
        <v>245</v>
      </c>
    </row>
    <row r="10" spans="1:123" s="4" customFormat="1" ht="17.25">
      <c r="A10" s="23" t="s">
        <v>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4" customFormat="1" ht="17.25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61:82" s="4" customFormat="1" ht="17.25">
      <c r="BI12" s="7" t="s">
        <v>5</v>
      </c>
      <c r="BK12" s="24" t="s">
        <v>261</v>
      </c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D12" s="5" t="s">
        <v>7</v>
      </c>
    </row>
    <row r="13" spans="63:80" s="6" customFormat="1" ht="9">
      <c r="BK13" s="22" t="s">
        <v>6</v>
      </c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6" spans="19:105" ht="15">
      <c r="S16" s="21" t="s">
        <v>248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9:105" s="6" customFormat="1" ht="9">
      <c r="S17" s="22" t="s">
        <v>8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9:105" ht="15">
      <c r="S18" s="21" t="s">
        <v>247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AM15" sqref="AM15"/>
    </sheetView>
  </sheetViews>
  <sheetFormatPr defaultColWidth="1.12109375" defaultRowHeight="12.75"/>
  <cols>
    <col min="1" max="16384" width="1.12109375" style="1" customWidth="1"/>
  </cols>
  <sheetData>
    <row r="1" spans="123:124" s="2" customFormat="1" ht="9.75">
      <c r="DS1" s="3" t="s">
        <v>9</v>
      </c>
      <c r="DT1" s="3"/>
    </row>
    <row r="2" spans="123:124" s="2" customFormat="1" ht="9.75">
      <c r="DS2" s="3" t="s">
        <v>10</v>
      </c>
      <c r="DT2" s="3"/>
    </row>
    <row r="3" spans="123:124" s="2" customFormat="1" ht="9.75">
      <c r="DS3" s="3" t="s">
        <v>11</v>
      </c>
      <c r="DT3" s="3"/>
    </row>
    <row r="6" spans="1:123" s="10" customFormat="1" ht="18">
      <c r="A6" s="28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10" spans="1:123" ht="15">
      <c r="A10" s="11" t="s">
        <v>13</v>
      </c>
      <c r="U10" s="26" t="s">
        <v>248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2" spans="1:123" ht="15">
      <c r="A12" s="11" t="s">
        <v>14</v>
      </c>
      <c r="Z12" s="26" t="s">
        <v>249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4" spans="1:123" ht="15">
      <c r="A14" s="11" t="s">
        <v>15</v>
      </c>
      <c r="R14" s="26" t="s">
        <v>250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6" spans="1:123" ht="15">
      <c r="A16" s="11" t="s">
        <v>16</v>
      </c>
      <c r="R16" s="26" t="s">
        <v>251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8" spans="1:123" ht="15">
      <c r="A18" s="11" t="s">
        <v>17</v>
      </c>
      <c r="F18" s="25" t="s">
        <v>252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">
      <c r="A20" s="11" t="s">
        <v>18</v>
      </c>
      <c r="F20" s="25" t="s">
        <v>253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">
      <c r="A22" s="11" t="s">
        <v>19</v>
      </c>
      <c r="T22" s="26" t="s">
        <v>254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4" spans="1:123" ht="15">
      <c r="A24" s="11" t="s">
        <v>20</v>
      </c>
      <c r="X24" s="27" t="s">
        <v>255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">
      <c r="A26" s="11" t="s">
        <v>21</v>
      </c>
      <c r="T26" s="25" t="s">
        <v>256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">
      <c r="A28" s="11" t="s">
        <v>22</v>
      </c>
      <c r="F28" s="25" t="s">
        <v>256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yoec@ yoec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="90" zoomScaleNormal="90" zoomScalePageLayoutView="0" workbookViewId="0" topLeftCell="A1">
      <pane xSplit="57" ySplit="10" topLeftCell="BF11" activePane="bottomRight" state="frozen"/>
      <selection pane="topLeft" activeCell="A1" sqref="A1"/>
      <selection pane="topRight" activeCell="BF1" sqref="BF1"/>
      <selection pane="bottomLeft" activeCell="A11" sqref="A11"/>
      <selection pane="bottomRight" activeCell="BF11" sqref="BF11:CA12"/>
    </sheetView>
  </sheetViews>
  <sheetFormatPr defaultColWidth="1.12109375" defaultRowHeight="12.75"/>
  <cols>
    <col min="1" max="57" width="1.12109375" style="1" customWidth="1"/>
    <col min="58" max="123" width="1.12109375" style="18" customWidth="1"/>
    <col min="124" max="144" width="1.12109375" style="1" customWidth="1"/>
    <col min="145" max="146" width="1.12109375" style="1" hidden="1" customWidth="1"/>
    <col min="147" max="16384" width="1.12109375" style="1" customWidth="1"/>
  </cols>
  <sheetData>
    <row r="1" spans="58:124" s="2" customFormat="1" ht="9.75"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9" t="s">
        <v>23</v>
      </c>
      <c r="DT1" s="3"/>
    </row>
    <row r="2" spans="58:124" s="2" customFormat="1" ht="9.75"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9" t="s">
        <v>10</v>
      </c>
      <c r="DT2" s="3"/>
    </row>
    <row r="3" spans="58:124" s="2" customFormat="1" ht="9.75"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9" t="s">
        <v>11</v>
      </c>
      <c r="DT3" s="3"/>
    </row>
    <row r="5" spans="1:123" s="10" customFormat="1" ht="18">
      <c r="A5" s="28" t="s">
        <v>24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</row>
    <row r="6" spans="1:123" ht="18">
      <c r="A6" s="28" t="s">
        <v>239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8" spans="1:123" ht="15">
      <c r="A8" s="32" t="s">
        <v>25</v>
      </c>
      <c r="B8" s="33"/>
      <c r="C8" s="33"/>
      <c r="D8" s="33"/>
      <c r="E8" s="33"/>
      <c r="F8" s="33"/>
      <c r="G8" s="33"/>
      <c r="H8" s="34"/>
      <c r="I8" s="32" t="s">
        <v>27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4"/>
      <c r="AP8" s="32" t="s">
        <v>28</v>
      </c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4"/>
      <c r="BF8" s="29" t="s">
        <v>30</v>
      </c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1"/>
      <c r="CB8" s="29" t="s">
        <v>36</v>
      </c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1"/>
      <c r="CX8" s="29" t="s">
        <v>33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1"/>
    </row>
    <row r="9" spans="1:123" ht="15">
      <c r="A9" s="43" t="s">
        <v>26</v>
      </c>
      <c r="B9" s="44"/>
      <c r="C9" s="44"/>
      <c r="D9" s="44"/>
      <c r="E9" s="44"/>
      <c r="F9" s="44"/>
      <c r="G9" s="44"/>
      <c r="H9" s="45"/>
      <c r="I9" s="43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5"/>
      <c r="AP9" s="43" t="s">
        <v>29</v>
      </c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5"/>
      <c r="BF9" s="35" t="s">
        <v>31</v>
      </c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7"/>
      <c r="CB9" s="35" t="s">
        <v>37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7"/>
      <c r="CX9" s="35" t="s">
        <v>34</v>
      </c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7"/>
    </row>
    <row r="10" spans="1:123" ht="15.75" customHeight="1">
      <c r="A10" s="38"/>
      <c r="B10" s="21"/>
      <c r="C10" s="21"/>
      <c r="D10" s="21"/>
      <c r="E10" s="21"/>
      <c r="F10" s="21"/>
      <c r="G10" s="21"/>
      <c r="H10" s="39"/>
      <c r="I10" s="38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39"/>
      <c r="AP10" s="38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39"/>
      <c r="BF10" s="40" t="s">
        <v>32</v>
      </c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2"/>
      <c r="CB10" s="40" t="s">
        <v>129</v>
      </c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2"/>
      <c r="CX10" s="40" t="s">
        <v>35</v>
      </c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2"/>
    </row>
    <row r="11" spans="1:123" s="15" customFormat="1" ht="15">
      <c r="A11" s="49" t="s">
        <v>38</v>
      </c>
      <c r="B11" s="49"/>
      <c r="C11" s="49"/>
      <c r="D11" s="49"/>
      <c r="E11" s="49"/>
      <c r="F11" s="49"/>
      <c r="G11" s="49"/>
      <c r="H11" s="49"/>
      <c r="I11" s="48" t="s">
        <v>39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</row>
    <row r="12" spans="1:123" s="15" customFormat="1" ht="15">
      <c r="A12" s="50"/>
      <c r="B12" s="50"/>
      <c r="C12" s="50"/>
      <c r="D12" s="50"/>
      <c r="E12" s="50"/>
      <c r="F12" s="50"/>
      <c r="G12" s="50"/>
      <c r="H12" s="50"/>
      <c r="I12" s="51" t="s">
        <v>40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</row>
    <row r="13" spans="1:123" s="15" customFormat="1" ht="15">
      <c r="A13" s="50" t="s">
        <v>45</v>
      </c>
      <c r="B13" s="50"/>
      <c r="C13" s="50"/>
      <c r="D13" s="50"/>
      <c r="E13" s="50"/>
      <c r="F13" s="50"/>
      <c r="G13" s="50"/>
      <c r="H13" s="50"/>
      <c r="I13" s="51" t="s">
        <v>41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0" t="s">
        <v>46</v>
      </c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47">
        <f>BF48+13898899.11/1000</f>
        <v>63159.874899999995</v>
      </c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>
        <f>CB48+5379.5572484</f>
        <v>67947.4972484</v>
      </c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>
        <f>'[1]НВВ'!$E$23</f>
        <v>90295.35612428375</v>
      </c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</row>
    <row r="14" spans="1:123" s="15" customFormat="1" ht="15">
      <c r="A14" s="50" t="s">
        <v>47</v>
      </c>
      <c r="B14" s="50"/>
      <c r="C14" s="50"/>
      <c r="D14" s="50"/>
      <c r="E14" s="50"/>
      <c r="F14" s="50"/>
      <c r="G14" s="50"/>
      <c r="H14" s="50"/>
      <c r="I14" s="51" t="s">
        <v>42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0" t="s">
        <v>46</v>
      </c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>
        <v>0</v>
      </c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>
        <v>0</v>
      </c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</row>
    <row r="15" spans="1:123" s="15" customFormat="1" ht="15">
      <c r="A15" s="50" t="s">
        <v>48</v>
      </c>
      <c r="B15" s="50"/>
      <c r="C15" s="50"/>
      <c r="D15" s="50"/>
      <c r="E15" s="50"/>
      <c r="F15" s="50"/>
      <c r="G15" s="50"/>
      <c r="H15" s="50"/>
      <c r="I15" s="51" t="s">
        <v>43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0" t="s">
        <v>46</v>
      </c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>
        <v>0</v>
      </c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>
        <v>0</v>
      </c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</row>
    <row r="16" spans="1:123" s="15" customFormat="1" ht="15">
      <c r="A16" s="50"/>
      <c r="B16" s="50"/>
      <c r="C16" s="50"/>
      <c r="D16" s="50"/>
      <c r="E16" s="50"/>
      <c r="F16" s="50"/>
      <c r="G16" s="50"/>
      <c r="H16" s="50"/>
      <c r="I16" s="51" t="s">
        <v>44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</row>
    <row r="17" spans="1:123" s="15" customFormat="1" ht="15">
      <c r="A17" s="50" t="s">
        <v>49</v>
      </c>
      <c r="B17" s="50"/>
      <c r="C17" s="50"/>
      <c r="D17" s="50"/>
      <c r="E17" s="50"/>
      <c r="F17" s="50"/>
      <c r="G17" s="50"/>
      <c r="H17" s="50"/>
      <c r="I17" s="51" t="s">
        <v>50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0" t="s">
        <v>46</v>
      </c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47">
        <v>-6369</v>
      </c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</row>
    <row r="18" spans="1:123" s="15" customFormat="1" ht="15">
      <c r="A18" s="50" t="s">
        <v>51</v>
      </c>
      <c r="B18" s="50"/>
      <c r="C18" s="50"/>
      <c r="D18" s="50"/>
      <c r="E18" s="50"/>
      <c r="F18" s="50"/>
      <c r="G18" s="50"/>
      <c r="H18" s="50"/>
      <c r="I18" s="51" t="s">
        <v>52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</row>
    <row r="19" spans="1:123" s="15" customFormat="1" ht="15">
      <c r="A19" s="50"/>
      <c r="B19" s="50"/>
      <c r="C19" s="50"/>
      <c r="D19" s="50"/>
      <c r="E19" s="50"/>
      <c r="F19" s="50"/>
      <c r="G19" s="50"/>
      <c r="H19" s="50"/>
      <c r="I19" s="51" t="s">
        <v>53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s="15" customFormat="1" ht="15">
      <c r="A20" s="50" t="s">
        <v>54</v>
      </c>
      <c r="B20" s="50"/>
      <c r="C20" s="50"/>
      <c r="D20" s="50"/>
      <c r="E20" s="50"/>
      <c r="F20" s="50"/>
      <c r="G20" s="50"/>
      <c r="H20" s="50"/>
      <c r="I20" s="51" t="s">
        <v>55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0" t="s">
        <v>60</v>
      </c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47">
        <f>BF17/BF13*100</f>
        <v>-10.083933842623873</v>
      </c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>
        <f>CB14/CB13*100</f>
        <v>0</v>
      </c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>
        <f>CX14/CX13*100</f>
        <v>0</v>
      </c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s="15" customFormat="1" ht="15">
      <c r="A21" s="50"/>
      <c r="B21" s="50"/>
      <c r="C21" s="50"/>
      <c r="D21" s="50"/>
      <c r="E21" s="50"/>
      <c r="F21" s="50"/>
      <c r="G21" s="50"/>
      <c r="H21" s="50"/>
      <c r="I21" s="51" t="s">
        <v>56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s="15" customFormat="1" ht="15">
      <c r="A22" s="50"/>
      <c r="B22" s="50"/>
      <c r="C22" s="50"/>
      <c r="D22" s="50"/>
      <c r="E22" s="50"/>
      <c r="F22" s="50"/>
      <c r="G22" s="50"/>
      <c r="H22" s="50"/>
      <c r="I22" s="51" t="s">
        <v>57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3" spans="1:123" s="15" customFormat="1" ht="15">
      <c r="A23" s="50"/>
      <c r="B23" s="50"/>
      <c r="C23" s="50"/>
      <c r="D23" s="50"/>
      <c r="E23" s="50"/>
      <c r="F23" s="50"/>
      <c r="G23" s="50"/>
      <c r="H23" s="50"/>
      <c r="I23" s="51" t="s">
        <v>58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s="15" customFormat="1" ht="15">
      <c r="A24" s="50"/>
      <c r="B24" s="50"/>
      <c r="C24" s="50"/>
      <c r="D24" s="50"/>
      <c r="E24" s="50"/>
      <c r="F24" s="50"/>
      <c r="G24" s="50"/>
      <c r="H24" s="50"/>
      <c r="I24" s="51" t="s">
        <v>59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s="15" customFormat="1" ht="15">
      <c r="A25" s="50" t="s">
        <v>61</v>
      </c>
      <c r="B25" s="50"/>
      <c r="C25" s="50"/>
      <c r="D25" s="50"/>
      <c r="E25" s="50"/>
      <c r="F25" s="50"/>
      <c r="G25" s="50"/>
      <c r="H25" s="50"/>
      <c r="I25" s="51" t="s">
        <v>62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</row>
    <row r="26" spans="1:123" s="15" customFormat="1" ht="15">
      <c r="A26" s="50"/>
      <c r="B26" s="50"/>
      <c r="C26" s="50"/>
      <c r="D26" s="50"/>
      <c r="E26" s="50"/>
      <c r="F26" s="50"/>
      <c r="G26" s="50"/>
      <c r="H26" s="50"/>
      <c r="I26" s="51" t="s">
        <v>40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</row>
    <row r="27" spans="1:123" s="15" customFormat="1" ht="15">
      <c r="A27" s="50" t="s">
        <v>63</v>
      </c>
      <c r="B27" s="50"/>
      <c r="C27" s="50"/>
      <c r="D27" s="50"/>
      <c r="E27" s="50"/>
      <c r="F27" s="50"/>
      <c r="G27" s="50"/>
      <c r="H27" s="50"/>
      <c r="I27" s="51" t="s">
        <v>147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0" t="s">
        <v>65</v>
      </c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47" t="s">
        <v>246</v>
      </c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 t="s">
        <v>246</v>
      </c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 t="s">
        <v>246</v>
      </c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</row>
    <row r="28" spans="1:123" s="15" customFormat="1" ht="15.75" customHeight="1">
      <c r="A28" s="50"/>
      <c r="B28" s="50"/>
      <c r="C28" s="50"/>
      <c r="D28" s="50"/>
      <c r="E28" s="50"/>
      <c r="F28" s="50"/>
      <c r="G28" s="50"/>
      <c r="H28" s="50"/>
      <c r="I28" s="53" t="s">
        <v>148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</row>
    <row r="29" spans="1:123" s="15" customFormat="1" ht="15">
      <c r="A29" s="50" t="s">
        <v>66</v>
      </c>
      <c r="B29" s="50"/>
      <c r="C29" s="50"/>
      <c r="D29" s="50"/>
      <c r="E29" s="50"/>
      <c r="F29" s="50"/>
      <c r="G29" s="50"/>
      <c r="H29" s="50"/>
      <c r="I29" s="51" t="s">
        <v>64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0" t="s">
        <v>86</v>
      </c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47" t="s">
        <v>246</v>
      </c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 t="s">
        <v>246</v>
      </c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 t="s">
        <v>246</v>
      </c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</row>
    <row r="30" spans="1:123" s="15" customFormat="1" ht="15.75" customHeight="1">
      <c r="A30" s="50"/>
      <c r="B30" s="50"/>
      <c r="C30" s="50"/>
      <c r="D30" s="50"/>
      <c r="E30" s="50"/>
      <c r="F30" s="50"/>
      <c r="G30" s="50"/>
      <c r="H30" s="50"/>
      <c r="I30" s="53" t="s">
        <v>130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</row>
    <row r="31" spans="1:123" s="15" customFormat="1" ht="15.75" customHeight="1">
      <c r="A31" s="50" t="s">
        <v>67</v>
      </c>
      <c r="B31" s="50"/>
      <c r="C31" s="50"/>
      <c r="D31" s="50"/>
      <c r="E31" s="50"/>
      <c r="F31" s="50"/>
      <c r="G31" s="50"/>
      <c r="H31" s="50"/>
      <c r="I31" s="53" t="s">
        <v>131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0" t="s">
        <v>65</v>
      </c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2">
        <v>18.5189</v>
      </c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>
        <v>9.7174</v>
      </c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>
        <f>'[1]НВВ'!$E$26</f>
        <v>10.261698846154676</v>
      </c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</row>
    <row r="32" spans="1:123" s="15" customFormat="1" ht="15">
      <c r="A32" s="50" t="s">
        <v>68</v>
      </c>
      <c r="B32" s="50"/>
      <c r="C32" s="50"/>
      <c r="D32" s="50"/>
      <c r="E32" s="50"/>
      <c r="F32" s="50"/>
      <c r="G32" s="50"/>
      <c r="H32" s="50"/>
      <c r="I32" s="51" t="s">
        <v>69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0" t="s">
        <v>70</v>
      </c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2">
        <v>120.88</v>
      </c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>
        <v>66.6987</v>
      </c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>
        <f>'[1]НВВ'!$E$25</f>
        <v>68.81901400421818</v>
      </c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</row>
    <row r="33" spans="1:123" s="15" customFormat="1" ht="15.75" customHeight="1">
      <c r="A33" s="50"/>
      <c r="B33" s="50"/>
      <c r="C33" s="50"/>
      <c r="D33" s="50"/>
      <c r="E33" s="50"/>
      <c r="F33" s="50"/>
      <c r="G33" s="50"/>
      <c r="H33" s="50"/>
      <c r="I33" s="53" t="s">
        <v>132</v>
      </c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</row>
    <row r="34" spans="1:123" s="15" customFormat="1" ht="15">
      <c r="A34" s="50" t="s">
        <v>71</v>
      </c>
      <c r="B34" s="50"/>
      <c r="C34" s="50"/>
      <c r="D34" s="50"/>
      <c r="E34" s="50"/>
      <c r="F34" s="50"/>
      <c r="G34" s="50"/>
      <c r="H34" s="50"/>
      <c r="I34" s="51" t="s">
        <v>72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0" t="s">
        <v>70</v>
      </c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</row>
    <row r="35" spans="1:123" s="15" customFormat="1" ht="15">
      <c r="A35" s="50"/>
      <c r="B35" s="50"/>
      <c r="C35" s="50"/>
      <c r="D35" s="50"/>
      <c r="E35" s="50"/>
      <c r="F35" s="50"/>
      <c r="G35" s="50"/>
      <c r="H35" s="50"/>
      <c r="I35" s="51" t="s">
        <v>73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</row>
    <row r="36" spans="1:123" s="15" customFormat="1" ht="15.75" customHeight="1">
      <c r="A36" s="50"/>
      <c r="B36" s="50"/>
      <c r="C36" s="50"/>
      <c r="D36" s="50"/>
      <c r="E36" s="50"/>
      <c r="F36" s="50"/>
      <c r="G36" s="50"/>
      <c r="H36" s="50"/>
      <c r="I36" s="53" t="s">
        <v>133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</row>
    <row r="37" spans="1:123" s="15" customFormat="1" ht="15.75" customHeight="1">
      <c r="A37" s="50" t="s">
        <v>74</v>
      </c>
      <c r="B37" s="50"/>
      <c r="C37" s="50"/>
      <c r="D37" s="50"/>
      <c r="E37" s="50"/>
      <c r="F37" s="50"/>
      <c r="G37" s="50"/>
      <c r="H37" s="50"/>
      <c r="I37" s="51" t="s">
        <v>75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0" t="s">
        <v>60</v>
      </c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4" t="s">
        <v>257</v>
      </c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 t="s">
        <v>257</v>
      </c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 t="s">
        <v>257</v>
      </c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</row>
    <row r="38" spans="1:123" s="15" customFormat="1" ht="15">
      <c r="A38" s="50"/>
      <c r="B38" s="50"/>
      <c r="C38" s="50"/>
      <c r="D38" s="50"/>
      <c r="E38" s="50"/>
      <c r="F38" s="50"/>
      <c r="G38" s="50"/>
      <c r="H38" s="50"/>
      <c r="I38" s="51" t="s">
        <v>76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</row>
    <row r="39" spans="1:123" s="15" customFormat="1" ht="15">
      <c r="A39" s="50"/>
      <c r="B39" s="50"/>
      <c r="C39" s="50"/>
      <c r="D39" s="50"/>
      <c r="E39" s="50"/>
      <c r="F39" s="50"/>
      <c r="G39" s="50"/>
      <c r="H39" s="50"/>
      <c r="I39" s="51" t="s">
        <v>77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</row>
    <row r="40" spans="1:123" ht="15.75" customHeight="1">
      <c r="A40" s="50"/>
      <c r="B40" s="50"/>
      <c r="C40" s="50"/>
      <c r="D40" s="50"/>
      <c r="E40" s="50"/>
      <c r="F40" s="50"/>
      <c r="G40" s="50"/>
      <c r="H40" s="50"/>
      <c r="I40" s="53" t="s">
        <v>243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</row>
    <row r="41" spans="1:123" s="15" customFormat="1" ht="15.75" customHeight="1">
      <c r="A41" s="50" t="s">
        <v>78</v>
      </c>
      <c r="B41" s="50"/>
      <c r="C41" s="50"/>
      <c r="D41" s="50"/>
      <c r="E41" s="50"/>
      <c r="F41" s="50"/>
      <c r="G41" s="50"/>
      <c r="H41" s="50"/>
      <c r="I41" s="51" t="s">
        <v>79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4" t="s">
        <v>258</v>
      </c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 t="s">
        <v>258</v>
      </c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 t="s">
        <v>246</v>
      </c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</row>
    <row r="42" spans="1:123" s="15" customFormat="1" ht="15">
      <c r="A42" s="50"/>
      <c r="B42" s="50"/>
      <c r="C42" s="50"/>
      <c r="D42" s="50"/>
      <c r="E42" s="50"/>
      <c r="F42" s="50"/>
      <c r="G42" s="50"/>
      <c r="H42" s="50"/>
      <c r="I42" s="51" t="s">
        <v>80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</row>
    <row r="43" spans="1:123" s="15" customFormat="1" ht="15.75" customHeight="1">
      <c r="A43" s="50"/>
      <c r="B43" s="50"/>
      <c r="C43" s="50"/>
      <c r="D43" s="50"/>
      <c r="E43" s="50"/>
      <c r="F43" s="50"/>
      <c r="G43" s="50"/>
      <c r="H43" s="50"/>
      <c r="I43" s="53" t="s">
        <v>244</v>
      </c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</row>
    <row r="44" spans="1:123" s="15" customFormat="1" ht="15">
      <c r="A44" s="50" t="s">
        <v>82</v>
      </c>
      <c r="B44" s="50"/>
      <c r="C44" s="50"/>
      <c r="D44" s="50"/>
      <c r="E44" s="50"/>
      <c r="F44" s="50"/>
      <c r="G44" s="50"/>
      <c r="H44" s="50"/>
      <c r="I44" s="51" t="s">
        <v>83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0" t="s">
        <v>86</v>
      </c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47" t="s">
        <v>246</v>
      </c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 t="s">
        <v>246</v>
      </c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 t="s">
        <v>246</v>
      </c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</row>
    <row r="45" spans="1:123" s="15" customFormat="1" ht="15">
      <c r="A45" s="50"/>
      <c r="B45" s="50"/>
      <c r="C45" s="50"/>
      <c r="D45" s="50"/>
      <c r="E45" s="50"/>
      <c r="F45" s="50"/>
      <c r="G45" s="50"/>
      <c r="H45" s="50"/>
      <c r="I45" s="51" t="s">
        <v>84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</row>
    <row r="46" spans="1:123" s="15" customFormat="1" ht="15">
      <c r="A46" s="50"/>
      <c r="B46" s="50"/>
      <c r="C46" s="50"/>
      <c r="D46" s="50"/>
      <c r="E46" s="50"/>
      <c r="F46" s="50"/>
      <c r="G46" s="50"/>
      <c r="H46" s="50"/>
      <c r="I46" s="51" t="s">
        <v>85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</row>
    <row r="47" spans="1:123" s="15" customFormat="1" ht="15.75" customHeight="1">
      <c r="A47" s="50"/>
      <c r="B47" s="50"/>
      <c r="C47" s="50"/>
      <c r="D47" s="50"/>
      <c r="E47" s="50"/>
      <c r="F47" s="50"/>
      <c r="G47" s="50"/>
      <c r="H47" s="50"/>
      <c r="I47" s="53" t="s">
        <v>134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</row>
    <row r="48" spans="1:123" s="15" customFormat="1" ht="15">
      <c r="A48" s="50" t="s">
        <v>87</v>
      </c>
      <c r="B48" s="50"/>
      <c r="C48" s="50"/>
      <c r="D48" s="50"/>
      <c r="E48" s="50"/>
      <c r="F48" s="50"/>
      <c r="G48" s="50"/>
      <c r="H48" s="50"/>
      <c r="I48" s="51" t="s">
        <v>88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47">
        <v>49260.97579</v>
      </c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>
        <v>62567.94</v>
      </c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>
        <f>'[1]НВВ'!$E$19</f>
        <v>84522.76345398159</v>
      </c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</row>
    <row r="49" spans="1:123" s="15" customFormat="1" ht="15">
      <c r="A49" s="50"/>
      <c r="B49" s="50"/>
      <c r="C49" s="50"/>
      <c r="D49" s="50"/>
      <c r="E49" s="50"/>
      <c r="F49" s="50"/>
      <c r="G49" s="50"/>
      <c r="H49" s="50"/>
      <c r="I49" s="51" t="s">
        <v>89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</row>
    <row r="50" spans="1:123" s="15" customFormat="1" ht="15">
      <c r="A50" s="50"/>
      <c r="B50" s="50"/>
      <c r="C50" s="50"/>
      <c r="D50" s="50"/>
      <c r="E50" s="50"/>
      <c r="F50" s="50"/>
      <c r="G50" s="50"/>
      <c r="H50" s="50"/>
      <c r="I50" s="51" t="s">
        <v>90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</row>
    <row r="51" spans="1:123" s="15" customFormat="1" ht="15">
      <c r="A51" s="50" t="s">
        <v>91</v>
      </c>
      <c r="B51" s="50"/>
      <c r="C51" s="50"/>
      <c r="D51" s="50"/>
      <c r="E51" s="50"/>
      <c r="F51" s="50"/>
      <c r="G51" s="50"/>
      <c r="H51" s="50"/>
      <c r="I51" s="51" t="s">
        <v>92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0" t="s">
        <v>46</v>
      </c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47">
        <v>25586.468999999997</v>
      </c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>
        <v>48890.719999999994</v>
      </c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>
        <f>'[1]НВВ'!$E$11</f>
        <v>50337.885312000006</v>
      </c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</row>
    <row r="52" spans="1:123" s="15" customFormat="1" ht="15.75" customHeight="1">
      <c r="A52" s="50"/>
      <c r="B52" s="50"/>
      <c r="C52" s="50"/>
      <c r="D52" s="50"/>
      <c r="E52" s="50"/>
      <c r="F52" s="50"/>
      <c r="G52" s="50"/>
      <c r="H52" s="50"/>
      <c r="I52" s="53" t="s">
        <v>135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</row>
    <row r="53" spans="1:123" s="15" customFormat="1" ht="15.75" customHeight="1">
      <c r="A53" s="50"/>
      <c r="B53" s="50"/>
      <c r="C53" s="50"/>
      <c r="D53" s="50"/>
      <c r="E53" s="50"/>
      <c r="F53" s="50"/>
      <c r="G53" s="50"/>
      <c r="H53" s="50"/>
      <c r="I53" s="53" t="s">
        <v>136</v>
      </c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</row>
    <row r="54" spans="1:123" s="15" customFormat="1" ht="15">
      <c r="A54" s="50"/>
      <c r="B54" s="50"/>
      <c r="C54" s="50"/>
      <c r="D54" s="50"/>
      <c r="E54" s="50"/>
      <c r="F54" s="50"/>
      <c r="G54" s="50"/>
      <c r="H54" s="50"/>
      <c r="I54" s="51" t="s">
        <v>93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</row>
    <row r="55" spans="1:123" s="15" customFormat="1" ht="15">
      <c r="A55" s="50"/>
      <c r="B55" s="50"/>
      <c r="C55" s="50"/>
      <c r="D55" s="50"/>
      <c r="E55" s="50"/>
      <c r="F55" s="50"/>
      <c r="G55" s="50"/>
      <c r="H55" s="50"/>
      <c r="I55" s="51" t="s">
        <v>94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47">
        <v>14146.408379999999</v>
      </c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>
        <v>11775.22</v>
      </c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>
        <f>'[1]подконтр'!$E$8</f>
        <v>12123.766512</v>
      </c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</row>
    <row r="56" spans="1:123" s="15" customFormat="1" ht="15">
      <c r="A56" s="50"/>
      <c r="B56" s="50"/>
      <c r="C56" s="50"/>
      <c r="D56" s="50"/>
      <c r="E56" s="50"/>
      <c r="F56" s="50"/>
      <c r="G56" s="50"/>
      <c r="H56" s="50"/>
      <c r="I56" s="51" t="s">
        <v>240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47">
        <v>404.68803</v>
      </c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>
        <v>10984.25</v>
      </c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>
        <f>'[1]подконтр'!$E$11</f>
        <v>11309.383800000001</v>
      </c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</row>
    <row r="57" spans="1:123" s="15" customFormat="1" ht="15">
      <c r="A57" s="50"/>
      <c r="B57" s="50"/>
      <c r="C57" s="50"/>
      <c r="D57" s="50"/>
      <c r="E57" s="50"/>
      <c r="F57" s="50"/>
      <c r="G57" s="50"/>
      <c r="H57" s="50"/>
      <c r="I57" s="51" t="s">
        <v>95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47">
        <v>4310.70931</v>
      </c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>
        <v>8707.189999999999</v>
      </c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>
        <f>'[1]подконтр'!$E$5</f>
        <v>8964.922824000001</v>
      </c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</row>
    <row r="58" spans="1:123" s="15" customFormat="1" ht="15">
      <c r="A58" s="50" t="s">
        <v>96</v>
      </c>
      <c r="B58" s="50"/>
      <c r="C58" s="50"/>
      <c r="D58" s="50"/>
      <c r="E58" s="50"/>
      <c r="F58" s="50"/>
      <c r="G58" s="50"/>
      <c r="H58" s="50"/>
      <c r="I58" s="51" t="s">
        <v>97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0" t="s">
        <v>46</v>
      </c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47">
        <v>23674.506790000003</v>
      </c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>
        <v>17838.549999999996</v>
      </c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>
        <f>'[1]НВВ'!$E$12</f>
        <v>25237.744763648</v>
      </c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</row>
    <row r="59" spans="1:123" s="15" customFormat="1" ht="15.75" customHeight="1">
      <c r="A59" s="50"/>
      <c r="B59" s="50"/>
      <c r="C59" s="50"/>
      <c r="D59" s="50"/>
      <c r="E59" s="50"/>
      <c r="F59" s="50"/>
      <c r="G59" s="50"/>
      <c r="H59" s="50"/>
      <c r="I59" s="53" t="s">
        <v>137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</row>
    <row r="60" spans="1:123" s="15" customFormat="1" ht="15.75" customHeight="1">
      <c r="A60" s="50"/>
      <c r="B60" s="50"/>
      <c r="C60" s="50"/>
      <c r="D60" s="50"/>
      <c r="E60" s="50"/>
      <c r="F60" s="50"/>
      <c r="G60" s="50"/>
      <c r="H60" s="50"/>
      <c r="I60" s="53" t="s">
        <v>138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</row>
    <row r="61" spans="1:123" s="15" customFormat="1" ht="15">
      <c r="A61" s="50" t="s">
        <v>98</v>
      </c>
      <c r="B61" s="50"/>
      <c r="C61" s="50"/>
      <c r="D61" s="50"/>
      <c r="E61" s="50"/>
      <c r="F61" s="50"/>
      <c r="G61" s="50"/>
      <c r="H61" s="50"/>
      <c r="I61" s="51" t="s">
        <v>99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0" t="s">
        <v>46</v>
      </c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47" t="s">
        <v>246</v>
      </c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>
        <v>-4161.33</v>
      </c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>
        <f>'[1]НВВ'!$E$18</f>
        <v>8947.133378333587</v>
      </c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</row>
    <row r="62" spans="1:123" s="15" customFormat="1" ht="15">
      <c r="A62" s="50"/>
      <c r="B62" s="50"/>
      <c r="C62" s="50"/>
      <c r="D62" s="50"/>
      <c r="E62" s="50"/>
      <c r="F62" s="50"/>
      <c r="G62" s="50"/>
      <c r="H62" s="50"/>
      <c r="I62" s="51" t="s">
        <v>100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</row>
    <row r="63" spans="1:123" s="15" customFormat="1" ht="15">
      <c r="A63" s="50" t="s">
        <v>101</v>
      </c>
      <c r="B63" s="50"/>
      <c r="C63" s="50"/>
      <c r="D63" s="50"/>
      <c r="E63" s="50"/>
      <c r="F63" s="50"/>
      <c r="G63" s="50"/>
      <c r="H63" s="50"/>
      <c r="I63" s="51" t="s">
        <v>102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0" t="s">
        <v>46</v>
      </c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47" t="s">
        <v>246</v>
      </c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 t="s">
        <v>246</v>
      </c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54" t="s">
        <v>259</v>
      </c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</row>
    <row r="64" spans="1:123" s="15" customFormat="1" ht="36" customHeight="1">
      <c r="A64" s="50"/>
      <c r="B64" s="50"/>
      <c r="C64" s="50"/>
      <c r="D64" s="50"/>
      <c r="E64" s="50"/>
      <c r="F64" s="50"/>
      <c r="G64" s="50"/>
      <c r="H64" s="50"/>
      <c r="I64" s="51" t="s">
        <v>103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</row>
    <row r="65" spans="1:123" s="15" customFormat="1" ht="15">
      <c r="A65" s="50" t="s">
        <v>104</v>
      </c>
      <c r="B65" s="50"/>
      <c r="C65" s="50"/>
      <c r="D65" s="50"/>
      <c r="E65" s="50"/>
      <c r="F65" s="50"/>
      <c r="G65" s="50"/>
      <c r="H65" s="50"/>
      <c r="I65" s="51" t="s">
        <v>105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47" t="s">
        <v>246</v>
      </c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 t="s">
        <v>246</v>
      </c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54" t="s">
        <v>260</v>
      </c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</row>
    <row r="66" spans="1:123" s="15" customFormat="1" ht="15">
      <c r="A66" s="50"/>
      <c r="B66" s="50"/>
      <c r="C66" s="50"/>
      <c r="D66" s="50"/>
      <c r="E66" s="50"/>
      <c r="F66" s="50"/>
      <c r="G66" s="50"/>
      <c r="H66" s="50"/>
      <c r="I66" s="51" t="s">
        <v>106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</row>
    <row r="67" spans="1:123" s="15" customFormat="1" ht="15">
      <c r="A67" s="50"/>
      <c r="B67" s="50"/>
      <c r="C67" s="50"/>
      <c r="D67" s="50"/>
      <c r="E67" s="50"/>
      <c r="F67" s="50"/>
      <c r="G67" s="50"/>
      <c r="H67" s="50"/>
      <c r="I67" s="51" t="s">
        <v>81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</row>
    <row r="68" spans="1:123" s="15" customFormat="1" ht="15">
      <c r="A68" s="50"/>
      <c r="B68" s="50"/>
      <c r="C68" s="50"/>
      <c r="D68" s="50"/>
      <c r="E68" s="50"/>
      <c r="F68" s="50"/>
      <c r="G68" s="50"/>
      <c r="H68" s="50"/>
      <c r="I68" s="56" t="s">
        <v>107</v>
      </c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</row>
    <row r="69" spans="1:123" s="15" customFormat="1" ht="15.75" customHeight="1">
      <c r="A69" s="50"/>
      <c r="B69" s="50"/>
      <c r="C69" s="50"/>
      <c r="D69" s="50"/>
      <c r="E69" s="50"/>
      <c r="F69" s="50"/>
      <c r="G69" s="50"/>
      <c r="H69" s="50"/>
      <c r="I69" s="53" t="s">
        <v>139</v>
      </c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0" t="s">
        <v>108</v>
      </c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5">
        <v>2159.2768</v>
      </c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>
        <v>2159.2768</v>
      </c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>
        <v>2159.2768</v>
      </c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</row>
    <row r="70" spans="1:124" s="15" customFormat="1" ht="15">
      <c r="A70" s="50"/>
      <c r="B70" s="50"/>
      <c r="C70" s="50"/>
      <c r="D70" s="50"/>
      <c r="E70" s="50"/>
      <c r="F70" s="50"/>
      <c r="G70" s="50"/>
      <c r="H70" s="50"/>
      <c r="I70" s="51" t="s">
        <v>109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0" t="s">
        <v>46</v>
      </c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47">
        <f>BF51/BF69</f>
        <v>11.849554906531667</v>
      </c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>
        <f>CB51/CB69</f>
        <v>22.64217352772928</v>
      </c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>
        <f>CX51/CX69</f>
        <v>23.312381864150073</v>
      </c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16"/>
    </row>
    <row r="71" spans="1:124" s="15" customFormat="1" ht="15.75" customHeight="1">
      <c r="A71" s="50"/>
      <c r="B71" s="50"/>
      <c r="C71" s="50"/>
      <c r="D71" s="50"/>
      <c r="E71" s="50"/>
      <c r="F71" s="50"/>
      <c r="G71" s="50"/>
      <c r="H71" s="50"/>
      <c r="I71" s="53" t="s">
        <v>140</v>
      </c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0" t="s">
        <v>110</v>
      </c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16"/>
    </row>
    <row r="72" spans="1:123" s="15" customFormat="1" ht="15">
      <c r="A72" s="50" t="s">
        <v>111</v>
      </c>
      <c r="B72" s="50"/>
      <c r="C72" s="50"/>
      <c r="D72" s="50"/>
      <c r="E72" s="50"/>
      <c r="F72" s="50"/>
      <c r="G72" s="50"/>
      <c r="H72" s="50"/>
      <c r="I72" s="51" t="s">
        <v>112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47">
        <v>26</v>
      </c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>
        <v>21</v>
      </c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>
        <v>21</v>
      </c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</row>
    <row r="73" spans="1:123" s="15" customFormat="1" ht="15">
      <c r="A73" s="50"/>
      <c r="B73" s="50"/>
      <c r="C73" s="50"/>
      <c r="D73" s="50"/>
      <c r="E73" s="50"/>
      <c r="F73" s="50"/>
      <c r="G73" s="50"/>
      <c r="H73" s="50"/>
      <c r="I73" s="51" t="s">
        <v>155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</row>
    <row r="74" spans="1:123" s="15" customFormat="1" ht="15">
      <c r="A74" s="50"/>
      <c r="B74" s="50"/>
      <c r="C74" s="50"/>
      <c r="D74" s="50"/>
      <c r="E74" s="50"/>
      <c r="F74" s="50"/>
      <c r="G74" s="50"/>
      <c r="H74" s="50"/>
      <c r="I74" s="51" t="s">
        <v>113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</row>
    <row r="75" spans="1:123" s="15" customFormat="1" ht="15">
      <c r="A75" s="50" t="s">
        <v>114</v>
      </c>
      <c r="B75" s="50"/>
      <c r="C75" s="50"/>
      <c r="D75" s="50"/>
      <c r="E75" s="50"/>
      <c r="F75" s="50"/>
      <c r="G75" s="50"/>
      <c r="H75" s="50"/>
      <c r="I75" s="51" t="s">
        <v>115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0" t="s">
        <v>117</v>
      </c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47">
        <v>26</v>
      </c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>
        <v>21</v>
      </c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>
        <v>21</v>
      </c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</row>
    <row r="76" spans="1:123" s="15" customFormat="1" ht="15">
      <c r="A76" s="50"/>
      <c r="B76" s="50"/>
      <c r="C76" s="50"/>
      <c r="D76" s="50"/>
      <c r="E76" s="50"/>
      <c r="F76" s="50"/>
      <c r="G76" s="50"/>
      <c r="H76" s="50"/>
      <c r="I76" s="51" t="s">
        <v>116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</row>
    <row r="77" spans="1:123" s="15" customFormat="1" ht="15">
      <c r="A77" s="50" t="s">
        <v>118</v>
      </c>
      <c r="B77" s="50"/>
      <c r="C77" s="50"/>
      <c r="D77" s="50"/>
      <c r="E77" s="50"/>
      <c r="F77" s="50"/>
      <c r="G77" s="50"/>
      <c r="H77" s="50"/>
      <c r="I77" s="51" t="s">
        <v>119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0" t="s">
        <v>46</v>
      </c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47">
        <f>BF55/BF72/12</f>
        <v>45.341052499999996</v>
      </c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>
        <f>CB55/CB72/12</f>
        <v>46.727063492063486</v>
      </c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>
        <f>CX55/CX72/12</f>
        <v>48.11018457142857</v>
      </c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</row>
    <row r="78" spans="1:123" s="15" customFormat="1" ht="15">
      <c r="A78" s="50"/>
      <c r="B78" s="50"/>
      <c r="C78" s="50"/>
      <c r="D78" s="50"/>
      <c r="E78" s="50"/>
      <c r="F78" s="50"/>
      <c r="G78" s="50"/>
      <c r="H78" s="50"/>
      <c r="I78" s="51" t="s">
        <v>120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0" t="s">
        <v>121</v>
      </c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</row>
    <row r="79" spans="1:123" s="15" customFormat="1" ht="15">
      <c r="A79" s="50" t="s">
        <v>122</v>
      </c>
      <c r="B79" s="50"/>
      <c r="C79" s="50"/>
      <c r="D79" s="50"/>
      <c r="E79" s="50"/>
      <c r="F79" s="50"/>
      <c r="G79" s="50"/>
      <c r="H79" s="50"/>
      <c r="I79" s="51" t="s">
        <v>123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47" t="s">
        <v>246</v>
      </c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 t="s">
        <v>246</v>
      </c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 t="s">
        <v>246</v>
      </c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</row>
    <row r="80" spans="1:123" s="15" customFormat="1" ht="15">
      <c r="A80" s="50"/>
      <c r="B80" s="50"/>
      <c r="C80" s="50"/>
      <c r="D80" s="50"/>
      <c r="E80" s="50"/>
      <c r="F80" s="50"/>
      <c r="G80" s="50"/>
      <c r="H80" s="50"/>
      <c r="I80" s="51" t="s">
        <v>124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</row>
    <row r="81" spans="1:123" s="15" customFormat="1" ht="15">
      <c r="A81" s="50"/>
      <c r="B81" s="50"/>
      <c r="C81" s="50"/>
      <c r="D81" s="50"/>
      <c r="E81" s="50"/>
      <c r="F81" s="50"/>
      <c r="G81" s="50"/>
      <c r="H81" s="50"/>
      <c r="I81" s="51" t="s">
        <v>125</v>
      </c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</row>
    <row r="82" spans="1:123" s="15" customFormat="1" ht="15">
      <c r="A82" s="50"/>
      <c r="B82" s="50"/>
      <c r="C82" s="50"/>
      <c r="D82" s="50"/>
      <c r="E82" s="50"/>
      <c r="F82" s="50"/>
      <c r="G82" s="50"/>
      <c r="H82" s="50"/>
      <c r="I82" s="56" t="s">
        <v>107</v>
      </c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</row>
    <row r="83" spans="1:123" s="15" customFormat="1" ht="15">
      <c r="A83" s="50"/>
      <c r="B83" s="50"/>
      <c r="C83" s="50"/>
      <c r="D83" s="50"/>
      <c r="E83" s="50"/>
      <c r="F83" s="50"/>
      <c r="G83" s="50"/>
      <c r="H83" s="50"/>
      <c r="I83" s="51" t="s">
        <v>141</v>
      </c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0" t="s">
        <v>46</v>
      </c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47">
        <f>261000/1000</f>
        <v>261</v>
      </c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>
        <f>261000/1000</f>
        <v>261</v>
      </c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>
        <f>261000/1000</f>
        <v>261</v>
      </c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</row>
    <row r="84" spans="1:123" s="15" customFormat="1" ht="15">
      <c r="A84" s="50"/>
      <c r="B84" s="50"/>
      <c r="C84" s="50"/>
      <c r="D84" s="50"/>
      <c r="E84" s="50"/>
      <c r="F84" s="50"/>
      <c r="G84" s="50"/>
      <c r="H84" s="50"/>
      <c r="I84" s="51" t="s">
        <v>142</v>
      </c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</row>
    <row r="85" spans="1:123" s="15" customFormat="1" ht="15">
      <c r="A85" s="50"/>
      <c r="B85" s="50"/>
      <c r="C85" s="50"/>
      <c r="D85" s="50"/>
      <c r="E85" s="50"/>
      <c r="F85" s="50"/>
      <c r="G85" s="50"/>
      <c r="H85" s="50"/>
      <c r="I85" s="51" t="s">
        <v>126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0" t="s">
        <v>46</v>
      </c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</row>
    <row r="86" spans="1:123" s="15" customFormat="1" ht="15">
      <c r="A86" s="50"/>
      <c r="B86" s="50"/>
      <c r="C86" s="50"/>
      <c r="D86" s="50"/>
      <c r="E86" s="50"/>
      <c r="F86" s="50"/>
      <c r="G86" s="50"/>
      <c r="H86" s="50"/>
      <c r="I86" s="51" t="s">
        <v>127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</row>
    <row r="87" spans="1:123" s="15" customFormat="1" ht="15">
      <c r="A87" s="50"/>
      <c r="B87" s="50"/>
      <c r="C87" s="50"/>
      <c r="D87" s="50"/>
      <c r="E87" s="50"/>
      <c r="F87" s="50"/>
      <c r="G87" s="50"/>
      <c r="H87" s="50"/>
      <c r="I87" s="51" t="s">
        <v>128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>
      <c r="A89" s="13" t="s">
        <v>143</v>
      </c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</row>
    <row r="90" spans="1:123" s="14" customFormat="1" ht="12" customHeight="1">
      <c r="A90" s="13" t="s">
        <v>144</v>
      </c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</row>
    <row r="91" spans="1:123" s="14" customFormat="1" ht="12" customHeight="1">
      <c r="A91" s="13" t="s">
        <v>145</v>
      </c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</row>
    <row r="92" spans="1:123" s="14" customFormat="1" ht="12" customHeight="1">
      <c r="A92" s="13" t="s">
        <v>146</v>
      </c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</row>
  </sheetData>
  <sheetProtection/>
  <mergeCells count="279"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BF51:CA53"/>
    <mergeCell ref="CB51:CW53"/>
    <mergeCell ref="AP54:BE54"/>
    <mergeCell ref="AP55:BE55"/>
    <mergeCell ref="AP56:BE56"/>
    <mergeCell ref="CB54:CW54"/>
    <mergeCell ref="BF54:CA5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CB44:CW47"/>
    <mergeCell ref="I46:AO46"/>
    <mergeCell ref="CX44:DS47"/>
    <mergeCell ref="I45:AO45"/>
    <mergeCell ref="I44:AO44"/>
    <mergeCell ref="BF44:CA4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zoomScale="85" zoomScaleNormal="85" zoomScalePageLayoutView="0" workbookViewId="0" topLeftCell="A1">
      <pane xSplit="41" ySplit="14" topLeftCell="AP45" activePane="bottomRight" state="frozen"/>
      <selection pane="topLeft" activeCell="A1" sqref="A1"/>
      <selection pane="topRight" activeCell="AP1" sqref="AP1"/>
      <selection pane="bottomLeft" activeCell="A15" sqref="A15"/>
      <selection pane="bottomRight" activeCell="AP15" sqref="AP15:BE16"/>
    </sheetView>
  </sheetViews>
  <sheetFormatPr defaultColWidth="1.12109375" defaultRowHeight="12.75"/>
  <cols>
    <col min="1" max="57" width="1.12109375" style="1" customWidth="1"/>
    <col min="58" max="123" width="1.12109375" style="18" customWidth="1"/>
    <col min="124" max="16384" width="1.12109375" style="1" customWidth="1"/>
  </cols>
  <sheetData>
    <row r="1" spans="58:124" s="2" customFormat="1" ht="9.75"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 t="s">
        <v>157</v>
      </c>
      <c r="DT1" s="3"/>
    </row>
    <row r="2" spans="58:124" s="2" customFormat="1" ht="9.75"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 t="s">
        <v>10</v>
      </c>
      <c r="DT2" s="3"/>
    </row>
    <row r="3" spans="58:124" s="2" customFormat="1" ht="9.75"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 t="s">
        <v>11</v>
      </c>
      <c r="DT3" s="3"/>
    </row>
    <row r="7" spans="1:123" s="10" customFormat="1" ht="18">
      <c r="A7" s="28" t="s">
        <v>158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</row>
    <row r="10" spans="1:123" ht="15">
      <c r="A10" s="32" t="s">
        <v>25</v>
      </c>
      <c r="B10" s="33"/>
      <c r="C10" s="33"/>
      <c r="D10" s="33"/>
      <c r="E10" s="33"/>
      <c r="F10" s="33"/>
      <c r="G10" s="33"/>
      <c r="H10" s="34"/>
      <c r="I10" s="32" t="s">
        <v>27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4"/>
      <c r="AP10" s="32" t="s">
        <v>28</v>
      </c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4"/>
      <c r="BF10" s="29" t="s">
        <v>30</v>
      </c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1"/>
      <c r="CB10" s="29" t="s">
        <v>36</v>
      </c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1"/>
      <c r="CX10" s="29" t="s">
        <v>33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1"/>
    </row>
    <row r="11" spans="1:123" ht="15">
      <c r="A11" s="43" t="s">
        <v>26</v>
      </c>
      <c r="B11" s="44"/>
      <c r="C11" s="44"/>
      <c r="D11" s="44"/>
      <c r="E11" s="44"/>
      <c r="F11" s="44"/>
      <c r="G11" s="44"/>
      <c r="H11" s="45"/>
      <c r="I11" s="43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5"/>
      <c r="AP11" s="43" t="s">
        <v>29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5"/>
      <c r="BF11" s="35" t="s">
        <v>31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7"/>
      <c r="CB11" s="35" t="s">
        <v>37</v>
      </c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7"/>
      <c r="CX11" s="35" t="s">
        <v>34</v>
      </c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7"/>
    </row>
    <row r="12" spans="1:123" ht="15.75" customHeight="1">
      <c r="A12" s="43"/>
      <c r="B12" s="44"/>
      <c r="C12" s="44"/>
      <c r="D12" s="44"/>
      <c r="E12" s="44"/>
      <c r="F12" s="44"/>
      <c r="G12" s="44"/>
      <c r="H12" s="45"/>
      <c r="I12" s="4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5"/>
      <c r="AP12" s="43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5"/>
      <c r="BF12" s="35" t="s">
        <v>32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7"/>
      <c r="CB12" s="35" t="s">
        <v>149</v>
      </c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7"/>
      <c r="CX12" s="35" t="s">
        <v>35</v>
      </c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7"/>
    </row>
    <row r="13" spans="1:123" s="15" customFormat="1" ht="15">
      <c r="A13" s="58"/>
      <c r="B13" s="50"/>
      <c r="C13" s="50"/>
      <c r="D13" s="50"/>
      <c r="E13" s="50"/>
      <c r="F13" s="50"/>
      <c r="G13" s="50"/>
      <c r="H13" s="59"/>
      <c r="I13" s="69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70"/>
      <c r="AP13" s="58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9"/>
      <c r="BF13" s="72" t="s">
        <v>159</v>
      </c>
      <c r="BG13" s="71"/>
      <c r="BH13" s="71"/>
      <c r="BI13" s="71"/>
      <c r="BJ13" s="71"/>
      <c r="BK13" s="71"/>
      <c r="BL13" s="71"/>
      <c r="BM13" s="71"/>
      <c r="BN13" s="71"/>
      <c r="BO13" s="71"/>
      <c r="BP13" s="73"/>
      <c r="BQ13" s="72" t="s">
        <v>161</v>
      </c>
      <c r="BR13" s="71"/>
      <c r="BS13" s="71"/>
      <c r="BT13" s="71"/>
      <c r="BU13" s="71"/>
      <c r="BV13" s="71"/>
      <c r="BW13" s="71"/>
      <c r="BX13" s="71"/>
      <c r="BY13" s="71"/>
      <c r="BZ13" s="71"/>
      <c r="CA13" s="73"/>
      <c r="CB13" s="72" t="s">
        <v>159</v>
      </c>
      <c r="CC13" s="71"/>
      <c r="CD13" s="71"/>
      <c r="CE13" s="71"/>
      <c r="CF13" s="71"/>
      <c r="CG13" s="71"/>
      <c r="CH13" s="71"/>
      <c r="CI13" s="71"/>
      <c r="CJ13" s="71"/>
      <c r="CK13" s="71"/>
      <c r="CL13" s="73"/>
      <c r="CM13" s="72" t="s">
        <v>161</v>
      </c>
      <c r="CN13" s="71"/>
      <c r="CO13" s="71"/>
      <c r="CP13" s="71"/>
      <c r="CQ13" s="71"/>
      <c r="CR13" s="71"/>
      <c r="CS13" s="71"/>
      <c r="CT13" s="71"/>
      <c r="CU13" s="71"/>
      <c r="CV13" s="71"/>
      <c r="CW13" s="73"/>
      <c r="CX13" s="72" t="s">
        <v>159</v>
      </c>
      <c r="CY13" s="71"/>
      <c r="CZ13" s="71"/>
      <c r="DA13" s="71"/>
      <c r="DB13" s="71"/>
      <c r="DC13" s="71"/>
      <c r="DD13" s="71"/>
      <c r="DE13" s="71"/>
      <c r="DF13" s="71"/>
      <c r="DG13" s="71"/>
      <c r="DH13" s="73"/>
      <c r="DI13" s="72" t="s">
        <v>161</v>
      </c>
      <c r="DJ13" s="71"/>
      <c r="DK13" s="71"/>
      <c r="DL13" s="71"/>
      <c r="DM13" s="71"/>
      <c r="DN13" s="71"/>
      <c r="DO13" s="71"/>
      <c r="DP13" s="71"/>
      <c r="DQ13" s="71"/>
      <c r="DR13" s="71"/>
      <c r="DS13" s="73"/>
    </row>
    <row r="14" spans="1:123" ht="15">
      <c r="A14" s="60"/>
      <c r="B14" s="61"/>
      <c r="C14" s="61"/>
      <c r="D14" s="61"/>
      <c r="E14" s="61"/>
      <c r="F14" s="61"/>
      <c r="G14" s="61"/>
      <c r="H14" s="62"/>
      <c r="I14" s="66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8"/>
      <c r="AP14" s="60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2"/>
      <c r="BF14" s="63" t="s">
        <v>160</v>
      </c>
      <c r="BG14" s="64"/>
      <c r="BH14" s="64"/>
      <c r="BI14" s="64"/>
      <c r="BJ14" s="64"/>
      <c r="BK14" s="64"/>
      <c r="BL14" s="64"/>
      <c r="BM14" s="64"/>
      <c r="BN14" s="64"/>
      <c r="BO14" s="64"/>
      <c r="BP14" s="65"/>
      <c r="BQ14" s="63" t="s">
        <v>160</v>
      </c>
      <c r="BR14" s="64"/>
      <c r="BS14" s="64"/>
      <c r="BT14" s="64"/>
      <c r="BU14" s="64"/>
      <c r="BV14" s="64"/>
      <c r="BW14" s="64"/>
      <c r="BX14" s="64"/>
      <c r="BY14" s="64"/>
      <c r="BZ14" s="64"/>
      <c r="CA14" s="65"/>
      <c r="CB14" s="63" t="s">
        <v>160</v>
      </c>
      <c r="CC14" s="64"/>
      <c r="CD14" s="64"/>
      <c r="CE14" s="64"/>
      <c r="CF14" s="64"/>
      <c r="CG14" s="64"/>
      <c r="CH14" s="64"/>
      <c r="CI14" s="64"/>
      <c r="CJ14" s="64"/>
      <c r="CK14" s="64"/>
      <c r="CL14" s="65"/>
      <c r="CM14" s="63" t="s">
        <v>160</v>
      </c>
      <c r="CN14" s="64"/>
      <c r="CO14" s="64"/>
      <c r="CP14" s="64"/>
      <c r="CQ14" s="64"/>
      <c r="CR14" s="64"/>
      <c r="CS14" s="64"/>
      <c r="CT14" s="64"/>
      <c r="CU14" s="64"/>
      <c r="CV14" s="64"/>
      <c r="CW14" s="65"/>
      <c r="CX14" s="63" t="s">
        <v>160</v>
      </c>
      <c r="CY14" s="64"/>
      <c r="CZ14" s="64"/>
      <c r="DA14" s="64"/>
      <c r="DB14" s="64"/>
      <c r="DC14" s="64"/>
      <c r="DD14" s="64"/>
      <c r="DE14" s="64"/>
      <c r="DF14" s="64"/>
      <c r="DG14" s="64"/>
      <c r="DH14" s="65"/>
      <c r="DI14" s="63" t="s">
        <v>160</v>
      </c>
      <c r="DJ14" s="64"/>
      <c r="DK14" s="64"/>
      <c r="DL14" s="64"/>
      <c r="DM14" s="64"/>
      <c r="DN14" s="64"/>
      <c r="DO14" s="64"/>
      <c r="DP14" s="64"/>
      <c r="DQ14" s="64"/>
      <c r="DR14" s="64"/>
      <c r="DS14" s="65"/>
    </row>
    <row r="15" spans="1:123" ht="15">
      <c r="A15" s="49" t="s">
        <v>38</v>
      </c>
      <c r="B15" s="49"/>
      <c r="C15" s="49"/>
      <c r="D15" s="49"/>
      <c r="E15" s="49"/>
      <c r="F15" s="49"/>
      <c r="G15" s="49"/>
      <c r="H15" s="49"/>
      <c r="I15" s="48" t="s">
        <v>162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</row>
    <row r="16" spans="1:123" ht="15">
      <c r="A16" s="50"/>
      <c r="B16" s="50"/>
      <c r="C16" s="50"/>
      <c r="D16" s="50"/>
      <c r="E16" s="50"/>
      <c r="F16" s="50"/>
      <c r="G16" s="50"/>
      <c r="H16" s="50"/>
      <c r="I16" s="51" t="s">
        <v>163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</row>
    <row r="17" spans="1:123" ht="15">
      <c r="A17" s="50" t="s">
        <v>45</v>
      </c>
      <c r="B17" s="50"/>
      <c r="C17" s="50"/>
      <c r="D17" s="50"/>
      <c r="E17" s="50"/>
      <c r="F17" s="50"/>
      <c r="G17" s="50"/>
      <c r="H17" s="50"/>
      <c r="I17" s="51" t="s">
        <v>164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</row>
    <row r="18" spans="1:123" ht="15">
      <c r="A18" s="50"/>
      <c r="B18" s="50"/>
      <c r="C18" s="50"/>
      <c r="D18" s="50"/>
      <c r="E18" s="50"/>
      <c r="F18" s="50"/>
      <c r="G18" s="50"/>
      <c r="H18" s="50"/>
      <c r="I18" s="51" t="s">
        <v>165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</row>
    <row r="19" spans="1:123" ht="15">
      <c r="A19" s="50"/>
      <c r="B19" s="50"/>
      <c r="C19" s="50"/>
      <c r="D19" s="50"/>
      <c r="E19" s="50"/>
      <c r="F19" s="50"/>
      <c r="G19" s="50"/>
      <c r="H19" s="50"/>
      <c r="I19" s="51" t="s">
        <v>166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0" t="s">
        <v>194</v>
      </c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</row>
    <row r="20" spans="1:123" ht="15">
      <c r="A20" s="50"/>
      <c r="B20" s="50"/>
      <c r="C20" s="50"/>
      <c r="D20" s="50"/>
      <c r="E20" s="50"/>
      <c r="F20" s="50"/>
      <c r="G20" s="50"/>
      <c r="H20" s="50"/>
      <c r="I20" s="51" t="s">
        <v>167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</row>
    <row r="21" spans="1:123" ht="15">
      <c r="A21" s="50"/>
      <c r="B21" s="50"/>
      <c r="C21" s="50"/>
      <c r="D21" s="50"/>
      <c r="E21" s="50"/>
      <c r="F21" s="50"/>
      <c r="G21" s="50"/>
      <c r="H21" s="50"/>
      <c r="I21" s="51" t="s">
        <v>168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</row>
    <row r="22" spans="1:123" ht="15">
      <c r="A22" s="50"/>
      <c r="B22" s="50"/>
      <c r="C22" s="50"/>
      <c r="D22" s="50"/>
      <c r="E22" s="50"/>
      <c r="F22" s="50"/>
      <c r="G22" s="50"/>
      <c r="H22" s="50"/>
      <c r="I22" s="51" t="s">
        <v>169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</row>
    <row r="23" spans="1:123" ht="15">
      <c r="A23" s="50"/>
      <c r="B23" s="50"/>
      <c r="C23" s="50"/>
      <c r="D23" s="50"/>
      <c r="E23" s="50"/>
      <c r="F23" s="50"/>
      <c r="G23" s="50"/>
      <c r="H23" s="50"/>
      <c r="I23" s="51" t="s">
        <v>170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</row>
    <row r="24" spans="1:123" ht="15">
      <c r="A24" s="50"/>
      <c r="B24" s="50"/>
      <c r="C24" s="50"/>
      <c r="D24" s="50"/>
      <c r="E24" s="50"/>
      <c r="F24" s="50"/>
      <c r="G24" s="50"/>
      <c r="H24" s="50"/>
      <c r="I24" s="51" t="s">
        <v>171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</row>
    <row r="25" spans="1:123" ht="15">
      <c r="A25" s="50"/>
      <c r="B25" s="50"/>
      <c r="C25" s="50"/>
      <c r="D25" s="50"/>
      <c r="E25" s="50"/>
      <c r="F25" s="50"/>
      <c r="G25" s="50"/>
      <c r="H25" s="50"/>
      <c r="I25" s="51" t="s">
        <v>172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</row>
    <row r="26" spans="1:123" ht="15">
      <c r="A26" s="50"/>
      <c r="B26" s="50"/>
      <c r="C26" s="50"/>
      <c r="D26" s="50"/>
      <c r="E26" s="50"/>
      <c r="F26" s="50"/>
      <c r="G26" s="50"/>
      <c r="H26" s="50"/>
      <c r="I26" s="51" t="s">
        <v>173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</row>
    <row r="27" spans="1:123" ht="15">
      <c r="A27" s="50"/>
      <c r="B27" s="50"/>
      <c r="C27" s="50"/>
      <c r="D27" s="50"/>
      <c r="E27" s="50"/>
      <c r="F27" s="50"/>
      <c r="G27" s="50"/>
      <c r="H27" s="50"/>
      <c r="I27" s="51" t="s">
        <v>174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</row>
    <row r="28" spans="1:123" ht="15">
      <c r="A28" s="50"/>
      <c r="B28" s="50"/>
      <c r="C28" s="50"/>
      <c r="D28" s="50"/>
      <c r="E28" s="50"/>
      <c r="F28" s="50"/>
      <c r="G28" s="50"/>
      <c r="H28" s="50"/>
      <c r="I28" s="51" t="s">
        <v>175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</row>
    <row r="29" spans="1:123" ht="15">
      <c r="A29" s="50"/>
      <c r="B29" s="50"/>
      <c r="C29" s="50"/>
      <c r="D29" s="50"/>
      <c r="E29" s="50"/>
      <c r="F29" s="50"/>
      <c r="G29" s="50"/>
      <c r="H29" s="50"/>
      <c r="I29" s="51" t="s">
        <v>176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</row>
    <row r="30" spans="1:123" ht="15">
      <c r="A30" s="50"/>
      <c r="B30" s="50"/>
      <c r="C30" s="50"/>
      <c r="D30" s="50"/>
      <c r="E30" s="50"/>
      <c r="F30" s="50"/>
      <c r="G30" s="50"/>
      <c r="H30" s="50"/>
      <c r="I30" s="51" t="s">
        <v>177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</row>
    <row r="31" spans="1:123" ht="15">
      <c r="A31" s="50"/>
      <c r="B31" s="50"/>
      <c r="C31" s="50"/>
      <c r="D31" s="50"/>
      <c r="E31" s="50"/>
      <c r="F31" s="50"/>
      <c r="G31" s="50"/>
      <c r="H31" s="50"/>
      <c r="I31" s="51" t="s">
        <v>178</v>
      </c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</row>
    <row r="32" spans="1:123" ht="15">
      <c r="A32" s="50"/>
      <c r="B32" s="50"/>
      <c r="C32" s="50"/>
      <c r="D32" s="50"/>
      <c r="E32" s="50"/>
      <c r="F32" s="50"/>
      <c r="G32" s="50"/>
      <c r="H32" s="50"/>
      <c r="I32" s="51" t="s">
        <v>179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0" t="s">
        <v>189</v>
      </c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</row>
    <row r="33" spans="1:123" ht="15">
      <c r="A33" s="50"/>
      <c r="B33" s="50"/>
      <c r="C33" s="50"/>
      <c r="D33" s="50"/>
      <c r="E33" s="50"/>
      <c r="F33" s="50"/>
      <c r="G33" s="50"/>
      <c r="H33" s="50"/>
      <c r="I33" s="51" t="s">
        <v>180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</row>
    <row r="34" spans="1:123" ht="15">
      <c r="A34" s="50"/>
      <c r="B34" s="50"/>
      <c r="C34" s="50"/>
      <c r="D34" s="50"/>
      <c r="E34" s="50"/>
      <c r="F34" s="50"/>
      <c r="G34" s="50"/>
      <c r="H34" s="50"/>
      <c r="I34" s="51" t="s">
        <v>167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</row>
    <row r="35" spans="1:123" ht="15">
      <c r="A35" s="50"/>
      <c r="B35" s="50"/>
      <c r="C35" s="50"/>
      <c r="D35" s="50"/>
      <c r="E35" s="50"/>
      <c r="F35" s="50"/>
      <c r="G35" s="50"/>
      <c r="H35" s="50"/>
      <c r="I35" s="51" t="s">
        <v>181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</row>
    <row r="36" spans="1:123" ht="15">
      <c r="A36" s="50"/>
      <c r="B36" s="50"/>
      <c r="C36" s="50"/>
      <c r="D36" s="50"/>
      <c r="E36" s="50"/>
      <c r="F36" s="50"/>
      <c r="G36" s="50"/>
      <c r="H36" s="50"/>
      <c r="I36" s="51" t="s">
        <v>182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</row>
    <row r="37" spans="1:123" ht="15">
      <c r="A37" s="50"/>
      <c r="B37" s="50"/>
      <c r="C37" s="50"/>
      <c r="D37" s="50"/>
      <c r="E37" s="50"/>
      <c r="F37" s="50"/>
      <c r="G37" s="50"/>
      <c r="H37" s="50"/>
      <c r="I37" s="51" t="s">
        <v>183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</row>
    <row r="38" spans="1:123" ht="15">
      <c r="A38" s="50"/>
      <c r="B38" s="50"/>
      <c r="C38" s="50"/>
      <c r="D38" s="50"/>
      <c r="E38" s="50"/>
      <c r="F38" s="50"/>
      <c r="G38" s="50"/>
      <c r="H38" s="50"/>
      <c r="I38" s="51" t="s">
        <v>184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</row>
    <row r="39" spans="1:123" ht="15">
      <c r="A39" s="50"/>
      <c r="B39" s="50"/>
      <c r="C39" s="50"/>
      <c r="D39" s="50"/>
      <c r="E39" s="50"/>
      <c r="F39" s="50"/>
      <c r="G39" s="50"/>
      <c r="H39" s="50"/>
      <c r="I39" s="51" t="s">
        <v>185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</row>
    <row r="40" spans="1:123" ht="15">
      <c r="A40" s="50"/>
      <c r="B40" s="50"/>
      <c r="C40" s="50"/>
      <c r="D40" s="50"/>
      <c r="E40" s="50"/>
      <c r="F40" s="50"/>
      <c r="G40" s="50"/>
      <c r="H40" s="50"/>
      <c r="I40" s="51" t="s">
        <v>186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</row>
    <row r="41" spans="1:123" ht="15">
      <c r="A41" s="50"/>
      <c r="B41" s="50"/>
      <c r="C41" s="50"/>
      <c r="D41" s="50"/>
      <c r="E41" s="50"/>
      <c r="F41" s="50"/>
      <c r="G41" s="50"/>
      <c r="H41" s="50"/>
      <c r="I41" s="51" t="s">
        <v>187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</row>
    <row r="42" spans="1:123" ht="15">
      <c r="A42" s="50"/>
      <c r="B42" s="50"/>
      <c r="C42" s="50"/>
      <c r="D42" s="50"/>
      <c r="E42" s="50"/>
      <c r="F42" s="50"/>
      <c r="G42" s="50"/>
      <c r="H42" s="50"/>
      <c r="I42" s="51" t="s">
        <v>188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</row>
    <row r="43" spans="1:123" ht="15">
      <c r="A43" s="50"/>
      <c r="B43" s="50"/>
      <c r="C43" s="50"/>
      <c r="D43" s="50"/>
      <c r="E43" s="50"/>
      <c r="F43" s="50"/>
      <c r="G43" s="50"/>
      <c r="H43" s="50"/>
      <c r="I43" s="51" t="s">
        <v>176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</row>
    <row r="44" spans="1:123" ht="15">
      <c r="A44" s="50"/>
      <c r="B44" s="50"/>
      <c r="C44" s="50"/>
      <c r="D44" s="50"/>
      <c r="E44" s="50"/>
      <c r="F44" s="50"/>
      <c r="G44" s="50"/>
      <c r="H44" s="50"/>
      <c r="I44" s="51" t="s">
        <v>177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</row>
    <row r="45" spans="1:123" ht="15">
      <c r="A45" s="50"/>
      <c r="B45" s="50"/>
      <c r="C45" s="50"/>
      <c r="D45" s="50"/>
      <c r="E45" s="50"/>
      <c r="F45" s="50"/>
      <c r="G45" s="50"/>
      <c r="H45" s="50"/>
      <c r="I45" s="51" t="s">
        <v>178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</row>
    <row r="46" spans="1:123" ht="15">
      <c r="A46" s="50" t="s">
        <v>47</v>
      </c>
      <c r="B46" s="50"/>
      <c r="C46" s="50"/>
      <c r="D46" s="50"/>
      <c r="E46" s="50"/>
      <c r="F46" s="50"/>
      <c r="G46" s="50"/>
      <c r="H46" s="50"/>
      <c r="I46" s="51" t="s">
        <v>190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</row>
    <row r="47" spans="1:123" ht="15">
      <c r="A47" s="50"/>
      <c r="B47" s="50"/>
      <c r="C47" s="50"/>
      <c r="D47" s="50"/>
      <c r="E47" s="50"/>
      <c r="F47" s="50"/>
      <c r="G47" s="50"/>
      <c r="H47" s="50"/>
      <c r="I47" s="51" t="s">
        <v>191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</row>
    <row r="48" spans="1:123" ht="15">
      <c r="A48" s="50"/>
      <c r="B48" s="50"/>
      <c r="C48" s="50"/>
      <c r="D48" s="50"/>
      <c r="E48" s="50"/>
      <c r="F48" s="50"/>
      <c r="G48" s="50"/>
      <c r="H48" s="50"/>
      <c r="I48" s="51" t="s">
        <v>192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</row>
    <row r="49" spans="1:123" ht="15">
      <c r="A49" s="50"/>
      <c r="B49" s="50"/>
      <c r="C49" s="50"/>
      <c r="D49" s="50"/>
      <c r="E49" s="50"/>
      <c r="F49" s="50"/>
      <c r="G49" s="50"/>
      <c r="H49" s="50"/>
      <c r="I49" s="51" t="s">
        <v>193</v>
      </c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0" t="s">
        <v>194</v>
      </c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47">
        <v>291300.68</v>
      </c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>
        <v>291300.12</v>
      </c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>
        <v>535969.77</v>
      </c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>
        <v>537126.15</v>
      </c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>
        <v>704265.9718483813</v>
      </c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>
        <v>669405.7364196868</v>
      </c>
      <c r="DJ49" s="47"/>
      <c r="DK49" s="47"/>
      <c r="DL49" s="47"/>
      <c r="DM49" s="47"/>
      <c r="DN49" s="47"/>
      <c r="DO49" s="47"/>
      <c r="DP49" s="47"/>
      <c r="DQ49" s="47"/>
      <c r="DR49" s="47"/>
      <c r="DS49" s="47"/>
    </row>
    <row r="50" spans="1:123" ht="15">
      <c r="A50" s="50"/>
      <c r="B50" s="50"/>
      <c r="C50" s="50"/>
      <c r="D50" s="50"/>
      <c r="E50" s="50"/>
      <c r="F50" s="50"/>
      <c r="G50" s="50"/>
      <c r="H50" s="50"/>
      <c r="I50" s="51" t="s">
        <v>195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0" t="s">
        <v>189</v>
      </c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5">
        <v>74.64</v>
      </c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>
        <v>74.64</v>
      </c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>
        <v>78.715</v>
      </c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>
        <v>78.715</v>
      </c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>
        <v>84.3050114984499</v>
      </c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>
        <v>79.18465595004032</v>
      </c>
      <c r="DJ50" s="55"/>
      <c r="DK50" s="55"/>
      <c r="DL50" s="55"/>
      <c r="DM50" s="55"/>
      <c r="DN50" s="55"/>
      <c r="DO50" s="55"/>
      <c r="DP50" s="55"/>
      <c r="DQ50" s="55"/>
      <c r="DR50" s="55"/>
      <c r="DS50" s="55"/>
    </row>
    <row r="51" spans="1:123" ht="15">
      <c r="A51" s="50"/>
      <c r="B51" s="50"/>
      <c r="C51" s="50"/>
      <c r="D51" s="50"/>
      <c r="E51" s="50"/>
      <c r="F51" s="50"/>
      <c r="G51" s="50"/>
      <c r="H51" s="50"/>
      <c r="I51" s="51" t="s">
        <v>196</v>
      </c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</row>
    <row r="52" spans="1:123" ht="15">
      <c r="A52" s="50"/>
      <c r="B52" s="50"/>
      <c r="C52" s="50"/>
      <c r="D52" s="50"/>
      <c r="E52" s="50"/>
      <c r="F52" s="50"/>
      <c r="G52" s="50"/>
      <c r="H52" s="50"/>
      <c r="I52" s="51" t="s">
        <v>197</v>
      </c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0" t="s">
        <v>189</v>
      </c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5">
        <v>598.011</v>
      </c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>
        <v>570.718</v>
      </c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>
        <v>1005.331</v>
      </c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>
        <v>1027.664</v>
      </c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>
        <v>1318.7057308715175</v>
      </c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>
        <v>1238.6127199606344</v>
      </c>
      <c r="DJ52" s="55"/>
      <c r="DK52" s="55"/>
      <c r="DL52" s="55"/>
      <c r="DM52" s="55"/>
      <c r="DN52" s="55"/>
      <c r="DO52" s="55"/>
      <c r="DP52" s="55"/>
      <c r="DQ52" s="55"/>
      <c r="DR52" s="55"/>
      <c r="DS52" s="55"/>
    </row>
    <row r="53" spans="1:123" ht="15">
      <c r="A53" s="50" t="s">
        <v>51</v>
      </c>
      <c r="B53" s="50"/>
      <c r="C53" s="50"/>
      <c r="D53" s="50"/>
      <c r="E53" s="50"/>
      <c r="F53" s="50"/>
      <c r="G53" s="50"/>
      <c r="H53" s="50"/>
      <c r="I53" s="51" t="s">
        <v>198</v>
      </c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0" t="s">
        <v>189</v>
      </c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</row>
    <row r="54" spans="1:123" ht="15">
      <c r="A54" s="50"/>
      <c r="B54" s="50"/>
      <c r="C54" s="50"/>
      <c r="D54" s="50"/>
      <c r="E54" s="50"/>
      <c r="F54" s="50"/>
      <c r="G54" s="50"/>
      <c r="H54" s="50"/>
      <c r="I54" s="51" t="s">
        <v>199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</row>
    <row r="55" spans="1:123" ht="15">
      <c r="A55" s="50"/>
      <c r="B55" s="50"/>
      <c r="C55" s="50"/>
      <c r="D55" s="50"/>
      <c r="E55" s="50"/>
      <c r="F55" s="50"/>
      <c r="G55" s="50"/>
      <c r="H55" s="50"/>
      <c r="I55" s="51" t="s">
        <v>191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</row>
    <row r="56" spans="1:123" ht="15">
      <c r="A56" s="50" t="s">
        <v>61</v>
      </c>
      <c r="B56" s="50"/>
      <c r="C56" s="50"/>
      <c r="D56" s="50"/>
      <c r="E56" s="50"/>
      <c r="F56" s="50"/>
      <c r="G56" s="50"/>
      <c r="H56" s="50"/>
      <c r="I56" s="51" t="s">
        <v>200</v>
      </c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</row>
    <row r="57" spans="1:123" ht="15">
      <c r="A57" s="50" t="s">
        <v>63</v>
      </c>
      <c r="B57" s="50"/>
      <c r="C57" s="50"/>
      <c r="D57" s="50"/>
      <c r="E57" s="50"/>
      <c r="F57" s="50"/>
      <c r="G57" s="50"/>
      <c r="H57" s="50"/>
      <c r="I57" s="51" t="s">
        <v>201</v>
      </c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0" t="s">
        <v>189</v>
      </c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</row>
    <row r="58" spans="1:123" ht="15">
      <c r="A58" s="50"/>
      <c r="B58" s="50"/>
      <c r="C58" s="50"/>
      <c r="D58" s="50"/>
      <c r="E58" s="50"/>
      <c r="F58" s="50"/>
      <c r="G58" s="50"/>
      <c r="H58" s="50"/>
      <c r="I58" s="51" t="s">
        <v>202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</row>
    <row r="59" spans="1:123" ht="15">
      <c r="A59" s="50"/>
      <c r="B59" s="50"/>
      <c r="C59" s="50"/>
      <c r="D59" s="50"/>
      <c r="E59" s="50"/>
      <c r="F59" s="50"/>
      <c r="G59" s="50"/>
      <c r="H59" s="50"/>
      <c r="I59" s="51" t="s">
        <v>203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</row>
    <row r="60" spans="1:123" ht="15">
      <c r="A60" s="50"/>
      <c r="B60" s="50"/>
      <c r="C60" s="50"/>
      <c r="D60" s="50"/>
      <c r="E60" s="50"/>
      <c r="F60" s="50"/>
      <c r="G60" s="50"/>
      <c r="H60" s="50"/>
      <c r="I60" s="51" t="s">
        <v>204</v>
      </c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</row>
    <row r="61" spans="1:123" ht="15">
      <c r="A61" s="50" t="s">
        <v>66</v>
      </c>
      <c r="B61" s="50"/>
      <c r="C61" s="50"/>
      <c r="D61" s="50"/>
      <c r="E61" s="50"/>
      <c r="F61" s="50"/>
      <c r="G61" s="50"/>
      <c r="H61" s="50"/>
      <c r="I61" s="51" t="s">
        <v>201</v>
      </c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0" t="s">
        <v>189</v>
      </c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</row>
    <row r="62" spans="1:123" ht="15">
      <c r="A62" s="50"/>
      <c r="B62" s="50"/>
      <c r="C62" s="50"/>
      <c r="D62" s="50"/>
      <c r="E62" s="50"/>
      <c r="F62" s="50"/>
      <c r="G62" s="50"/>
      <c r="H62" s="50"/>
      <c r="I62" s="51" t="s">
        <v>202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</row>
    <row r="63" spans="1:123" ht="15">
      <c r="A63" s="50"/>
      <c r="B63" s="50"/>
      <c r="C63" s="50"/>
      <c r="D63" s="50"/>
      <c r="E63" s="50"/>
      <c r="F63" s="50"/>
      <c r="G63" s="50"/>
      <c r="H63" s="50"/>
      <c r="I63" s="51" t="s">
        <v>205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</row>
    <row r="64" spans="1:123" ht="15">
      <c r="A64" s="50"/>
      <c r="B64" s="50"/>
      <c r="C64" s="50"/>
      <c r="D64" s="50"/>
      <c r="E64" s="50"/>
      <c r="F64" s="50"/>
      <c r="G64" s="50"/>
      <c r="H64" s="50"/>
      <c r="I64" s="51" t="s">
        <v>206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</row>
    <row r="65" spans="1:123" ht="15">
      <c r="A65" s="50"/>
      <c r="B65" s="50"/>
      <c r="C65" s="50"/>
      <c r="D65" s="50"/>
      <c r="E65" s="50"/>
      <c r="F65" s="50"/>
      <c r="G65" s="50"/>
      <c r="H65" s="50"/>
      <c r="I65" s="51" t="s">
        <v>241</v>
      </c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</row>
    <row r="66" spans="1:123" ht="15">
      <c r="A66" s="50" t="s">
        <v>67</v>
      </c>
      <c r="B66" s="50"/>
      <c r="C66" s="50"/>
      <c r="D66" s="50"/>
      <c r="E66" s="50"/>
      <c r="F66" s="50"/>
      <c r="G66" s="50"/>
      <c r="H66" s="50"/>
      <c r="I66" s="51" t="s">
        <v>207</v>
      </c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0" t="s">
        <v>60</v>
      </c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</row>
    <row r="67" spans="1:123" ht="15">
      <c r="A67" s="50"/>
      <c r="B67" s="50"/>
      <c r="C67" s="50"/>
      <c r="D67" s="50"/>
      <c r="E67" s="50"/>
      <c r="F67" s="50"/>
      <c r="G67" s="50"/>
      <c r="H67" s="50"/>
      <c r="I67" s="51" t="s">
        <v>208</v>
      </c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</row>
    <row r="68" spans="1:123" ht="15">
      <c r="A68" s="50"/>
      <c r="B68" s="50"/>
      <c r="C68" s="50"/>
      <c r="D68" s="50"/>
      <c r="E68" s="50"/>
      <c r="F68" s="50"/>
      <c r="G68" s="50"/>
      <c r="H68" s="50"/>
      <c r="I68" s="51" t="s">
        <v>150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0" t="s">
        <v>60</v>
      </c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</row>
    <row r="69" spans="1:123" ht="15">
      <c r="A69" s="50"/>
      <c r="B69" s="50"/>
      <c r="C69" s="50"/>
      <c r="D69" s="50"/>
      <c r="E69" s="50"/>
      <c r="F69" s="50"/>
      <c r="G69" s="50"/>
      <c r="H69" s="50"/>
      <c r="I69" s="51" t="s">
        <v>151</v>
      </c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0" t="s">
        <v>60</v>
      </c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</row>
    <row r="70" spans="1:123" ht="15">
      <c r="A70" s="50"/>
      <c r="B70" s="50"/>
      <c r="C70" s="50"/>
      <c r="D70" s="50"/>
      <c r="E70" s="50"/>
      <c r="F70" s="50"/>
      <c r="G70" s="50"/>
      <c r="H70" s="50"/>
      <c r="I70" s="51" t="s">
        <v>152</v>
      </c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0" t="s">
        <v>60</v>
      </c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</row>
    <row r="71" spans="1:123" ht="15">
      <c r="A71" s="50"/>
      <c r="B71" s="50"/>
      <c r="C71" s="50"/>
      <c r="D71" s="50"/>
      <c r="E71" s="50"/>
      <c r="F71" s="50"/>
      <c r="G71" s="50"/>
      <c r="H71" s="50"/>
      <c r="I71" s="51" t="s">
        <v>153</v>
      </c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0" t="s">
        <v>60</v>
      </c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</row>
    <row r="72" spans="1:123" ht="15">
      <c r="A72" s="50" t="s">
        <v>87</v>
      </c>
      <c r="B72" s="50"/>
      <c r="C72" s="50"/>
      <c r="D72" s="50"/>
      <c r="E72" s="50"/>
      <c r="F72" s="50"/>
      <c r="G72" s="50"/>
      <c r="H72" s="50"/>
      <c r="I72" s="51" t="s">
        <v>242</v>
      </c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</row>
    <row r="73" spans="1:123" ht="15">
      <c r="A73" s="50" t="s">
        <v>91</v>
      </c>
      <c r="B73" s="50"/>
      <c r="C73" s="50"/>
      <c r="D73" s="50"/>
      <c r="E73" s="50"/>
      <c r="F73" s="50"/>
      <c r="G73" s="50"/>
      <c r="H73" s="50"/>
      <c r="I73" s="51" t="s">
        <v>209</v>
      </c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0" t="s">
        <v>210</v>
      </c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</row>
    <row r="74" spans="1:123" ht="15">
      <c r="A74" s="50"/>
      <c r="B74" s="50"/>
      <c r="C74" s="50"/>
      <c r="D74" s="50"/>
      <c r="E74" s="50"/>
      <c r="F74" s="50"/>
      <c r="G74" s="50"/>
      <c r="H74" s="50"/>
      <c r="I74" s="51" t="s">
        <v>211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0" t="s">
        <v>210</v>
      </c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</row>
    <row r="75" spans="1:123" ht="15">
      <c r="A75" s="50" t="s">
        <v>96</v>
      </c>
      <c r="B75" s="50"/>
      <c r="C75" s="50"/>
      <c r="D75" s="50"/>
      <c r="E75" s="50"/>
      <c r="F75" s="50"/>
      <c r="G75" s="50"/>
      <c r="H75" s="50"/>
      <c r="I75" s="51" t="s">
        <v>212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0" t="s">
        <v>194</v>
      </c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</row>
    <row r="76" spans="1:123" ht="15">
      <c r="A76" s="50" t="s">
        <v>98</v>
      </c>
      <c r="B76" s="50"/>
      <c r="C76" s="50"/>
      <c r="D76" s="50"/>
      <c r="E76" s="50"/>
      <c r="F76" s="50"/>
      <c r="G76" s="50"/>
      <c r="H76" s="50"/>
      <c r="I76" s="51" t="s">
        <v>213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0" t="s">
        <v>214</v>
      </c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</row>
    <row r="77" spans="1:123" ht="15">
      <c r="A77" s="50"/>
      <c r="B77" s="50"/>
      <c r="C77" s="50"/>
      <c r="D77" s="50"/>
      <c r="E77" s="50"/>
      <c r="F77" s="50"/>
      <c r="G77" s="50"/>
      <c r="H77" s="50"/>
      <c r="I77" s="51" t="s">
        <v>154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</row>
    <row r="78" spans="1:123" ht="15">
      <c r="A78" s="74" t="s">
        <v>215</v>
      </c>
      <c r="B78" s="74"/>
      <c r="C78" s="74"/>
      <c r="D78" s="74"/>
      <c r="E78" s="74"/>
      <c r="F78" s="74"/>
      <c r="G78" s="74"/>
      <c r="H78" s="74"/>
      <c r="I78" s="51" t="s">
        <v>216</v>
      </c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0" t="s">
        <v>214</v>
      </c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</row>
    <row r="79" spans="1:123" ht="15">
      <c r="A79" s="74"/>
      <c r="B79" s="74"/>
      <c r="C79" s="74"/>
      <c r="D79" s="74"/>
      <c r="E79" s="74"/>
      <c r="F79" s="74"/>
      <c r="G79" s="74"/>
      <c r="H79" s="74"/>
      <c r="I79" s="51" t="s">
        <v>217</v>
      </c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</row>
    <row r="80" spans="1:123" ht="15">
      <c r="A80" s="50" t="s">
        <v>218</v>
      </c>
      <c r="B80" s="50"/>
      <c r="C80" s="50"/>
      <c r="D80" s="50"/>
      <c r="E80" s="50"/>
      <c r="F80" s="50"/>
      <c r="G80" s="50"/>
      <c r="H80" s="50"/>
      <c r="I80" s="51" t="s">
        <v>219</v>
      </c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0" t="s">
        <v>214</v>
      </c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</row>
    <row r="81" spans="1:123" ht="15.75" customHeight="1">
      <c r="A81" s="50"/>
      <c r="B81" s="50"/>
      <c r="C81" s="50"/>
      <c r="D81" s="50"/>
      <c r="E81" s="50"/>
      <c r="F81" s="50"/>
      <c r="G81" s="50"/>
      <c r="H81" s="50"/>
      <c r="I81" s="75" t="s">
        <v>235</v>
      </c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50" t="s">
        <v>214</v>
      </c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</row>
    <row r="82" spans="1:123" ht="15.75" customHeight="1">
      <c r="A82" s="50"/>
      <c r="B82" s="50"/>
      <c r="C82" s="50"/>
      <c r="D82" s="50"/>
      <c r="E82" s="50"/>
      <c r="F82" s="50"/>
      <c r="G82" s="50"/>
      <c r="H82" s="50"/>
      <c r="I82" s="75" t="s">
        <v>237</v>
      </c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50" t="s">
        <v>214</v>
      </c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</row>
    <row r="83" spans="1:123" ht="15.75" customHeight="1">
      <c r="A83" s="50"/>
      <c r="B83" s="50"/>
      <c r="C83" s="50"/>
      <c r="D83" s="50"/>
      <c r="E83" s="50"/>
      <c r="F83" s="50"/>
      <c r="G83" s="50"/>
      <c r="H83" s="50"/>
      <c r="I83" s="75" t="s">
        <v>236</v>
      </c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50" t="s">
        <v>214</v>
      </c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</row>
    <row r="84" spans="1:123" ht="15.75" customHeight="1">
      <c r="A84" s="50"/>
      <c r="B84" s="50"/>
      <c r="C84" s="50"/>
      <c r="D84" s="50"/>
      <c r="E84" s="50"/>
      <c r="F84" s="50"/>
      <c r="G84" s="50"/>
      <c r="H84" s="50"/>
      <c r="I84" s="75" t="s">
        <v>238</v>
      </c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50" t="s">
        <v>214</v>
      </c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</row>
    <row r="85" spans="1:123" ht="15">
      <c r="A85" s="50" t="s">
        <v>220</v>
      </c>
      <c r="B85" s="50"/>
      <c r="C85" s="50"/>
      <c r="D85" s="50"/>
      <c r="E85" s="50"/>
      <c r="F85" s="50"/>
      <c r="G85" s="50"/>
      <c r="H85" s="50"/>
      <c r="I85" s="51" t="s">
        <v>221</v>
      </c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0" t="s">
        <v>214</v>
      </c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</row>
    <row r="86" spans="1:123" ht="15">
      <c r="A86" s="50"/>
      <c r="B86" s="50"/>
      <c r="C86" s="50"/>
      <c r="D86" s="50"/>
      <c r="E86" s="50"/>
      <c r="F86" s="50"/>
      <c r="G86" s="50"/>
      <c r="H86" s="50"/>
      <c r="I86" s="51" t="s">
        <v>222</v>
      </c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</row>
    <row r="87" spans="1:123" ht="15">
      <c r="A87" s="50" t="s">
        <v>101</v>
      </c>
      <c r="B87" s="50"/>
      <c r="C87" s="50"/>
      <c r="D87" s="50"/>
      <c r="E87" s="50"/>
      <c r="F87" s="50"/>
      <c r="G87" s="50"/>
      <c r="H87" s="50"/>
      <c r="I87" s="51" t="s">
        <v>223</v>
      </c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</row>
    <row r="88" spans="1:123" ht="15">
      <c r="A88" s="50"/>
      <c r="B88" s="50"/>
      <c r="C88" s="50"/>
      <c r="D88" s="50"/>
      <c r="E88" s="50"/>
      <c r="F88" s="50"/>
      <c r="G88" s="50"/>
      <c r="H88" s="50"/>
      <c r="I88" s="51" t="s">
        <v>224</v>
      </c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</row>
    <row r="89" spans="1:123" ht="15">
      <c r="A89" s="50" t="s">
        <v>104</v>
      </c>
      <c r="B89" s="50"/>
      <c r="C89" s="50"/>
      <c r="D89" s="50"/>
      <c r="E89" s="50"/>
      <c r="F89" s="50"/>
      <c r="G89" s="50"/>
      <c r="H89" s="50"/>
      <c r="I89" s="51" t="s">
        <v>225</v>
      </c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0" t="s">
        <v>227</v>
      </c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</row>
    <row r="90" spans="1:123" ht="15">
      <c r="A90" s="50"/>
      <c r="B90" s="50"/>
      <c r="C90" s="50"/>
      <c r="D90" s="50"/>
      <c r="E90" s="50"/>
      <c r="F90" s="50"/>
      <c r="G90" s="50"/>
      <c r="H90" s="50"/>
      <c r="I90" s="51" t="s">
        <v>226</v>
      </c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0" t="s">
        <v>228</v>
      </c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</row>
    <row r="91" spans="1:123" ht="15">
      <c r="A91" s="50" t="s">
        <v>229</v>
      </c>
      <c r="B91" s="50"/>
      <c r="C91" s="50"/>
      <c r="D91" s="50"/>
      <c r="E91" s="50"/>
      <c r="F91" s="50"/>
      <c r="G91" s="50"/>
      <c r="H91" s="50"/>
      <c r="I91" s="51" t="s">
        <v>230</v>
      </c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0" t="s">
        <v>214</v>
      </c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</row>
    <row r="92" spans="1:123" ht="15">
      <c r="A92" s="50" t="s">
        <v>231</v>
      </c>
      <c r="B92" s="50"/>
      <c r="C92" s="50"/>
      <c r="D92" s="50"/>
      <c r="E92" s="50"/>
      <c r="F92" s="50"/>
      <c r="G92" s="50"/>
      <c r="H92" s="50"/>
      <c r="I92" s="51" t="s">
        <v>232</v>
      </c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0" t="s">
        <v>233</v>
      </c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</row>
    <row r="93" spans="1:123" ht="15">
      <c r="A93" s="50"/>
      <c r="B93" s="50"/>
      <c r="C93" s="50"/>
      <c r="D93" s="50"/>
      <c r="E93" s="50"/>
      <c r="F93" s="50"/>
      <c r="G93" s="50"/>
      <c r="H93" s="50"/>
      <c r="I93" s="51" t="s">
        <v>93</v>
      </c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</row>
    <row r="94" spans="1:123" ht="15">
      <c r="A94" s="50"/>
      <c r="B94" s="50"/>
      <c r="C94" s="50"/>
      <c r="D94" s="50"/>
      <c r="E94" s="50"/>
      <c r="F94" s="50"/>
      <c r="G94" s="50"/>
      <c r="H94" s="50"/>
      <c r="I94" s="51" t="s">
        <v>234</v>
      </c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0" t="s">
        <v>233</v>
      </c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</row>
    <row r="95" spans="1:123" ht="15">
      <c r="A95" s="50"/>
      <c r="B95" s="50"/>
      <c r="C95" s="50"/>
      <c r="D95" s="50"/>
      <c r="E95" s="50"/>
      <c r="F95" s="50"/>
      <c r="G95" s="50"/>
      <c r="H95" s="50"/>
      <c r="I95" s="51" t="s">
        <v>222</v>
      </c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0" t="s">
        <v>233</v>
      </c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</row>
    <row r="111" spans="1:18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23" s="12" customFormat="1" ht="9.75">
      <c r="A112" s="12" t="s">
        <v>156</v>
      </c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</row>
  </sheetData>
  <sheetProtection/>
  <mergeCells count="407">
    <mergeCell ref="CB15:CL16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A32:H45"/>
    <mergeCell ref="AP32:BE45"/>
    <mergeCell ref="BF32:BP45"/>
    <mergeCell ref="BQ32:CA45"/>
    <mergeCell ref="BF19:BP31"/>
    <mergeCell ref="I26:AO26"/>
    <mergeCell ref="I25:AO25"/>
    <mergeCell ref="AP19:BE31"/>
    <mergeCell ref="I35:AO35"/>
    <mergeCell ref="I36:AO36"/>
    <mergeCell ref="BF49:BP49"/>
    <mergeCell ref="BQ49:CA49"/>
    <mergeCell ref="CB49:CL49"/>
    <mergeCell ref="CM46:CW47"/>
    <mergeCell ref="CM49:CW49"/>
    <mergeCell ref="BF46:BP47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P74:BE74"/>
    <mergeCell ref="BF74:BP74"/>
    <mergeCell ref="BQ74:CA74"/>
    <mergeCell ref="BF75:BP75"/>
    <mergeCell ref="BQ75:CA75"/>
    <mergeCell ref="A75:H75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P73:BE73"/>
    <mergeCell ref="CM73:CW73"/>
    <mergeCell ref="BQ71:CA71"/>
    <mergeCell ref="CB71:CL71"/>
    <mergeCell ref="CM71:CW71"/>
    <mergeCell ref="A72:H72"/>
    <mergeCell ref="CM66:CW67"/>
    <mergeCell ref="CM57:CW60"/>
    <mergeCell ref="BF57:BP60"/>
    <mergeCell ref="A70:H70"/>
    <mergeCell ref="AP70:BE70"/>
    <mergeCell ref="BF70:BP70"/>
    <mergeCell ref="BQ70:CA70"/>
    <mergeCell ref="CB70:CL70"/>
    <mergeCell ref="CX73:DH73"/>
    <mergeCell ref="CM70:CW70"/>
    <mergeCell ref="CX70:DH70"/>
    <mergeCell ref="CX72:DH72"/>
    <mergeCell ref="CX71:DH71"/>
    <mergeCell ref="A61:H65"/>
    <mergeCell ref="A66:H67"/>
    <mergeCell ref="AP66:BE67"/>
    <mergeCell ref="BQ57:CA60"/>
    <mergeCell ref="CB57:CL60"/>
    <mergeCell ref="I64:AO64"/>
    <mergeCell ref="I60:AO60"/>
    <mergeCell ref="I57:AO57"/>
    <mergeCell ref="AP57:BE60"/>
    <mergeCell ref="AP61:BE65"/>
    <mergeCell ref="I63:AO63"/>
    <mergeCell ref="I62:AO62"/>
    <mergeCell ref="I61:AO61"/>
    <mergeCell ref="I59:AO59"/>
    <mergeCell ref="CX75:DH75"/>
    <mergeCell ref="DI75:DS75"/>
    <mergeCell ref="CX56:DH56"/>
    <mergeCell ref="DI56:DS56"/>
    <mergeCell ref="BF56:BP56"/>
    <mergeCell ref="BQ56:CA56"/>
    <mergeCell ref="CB56:CL56"/>
    <mergeCell ref="CM56:CW56"/>
    <mergeCell ref="DI61:DS65"/>
    <mergeCell ref="CX61:DH65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DI73:DS73"/>
    <mergeCell ref="DI74:DS74"/>
    <mergeCell ref="CB69:CL69"/>
    <mergeCell ref="CX53:DH55"/>
    <mergeCell ref="DI53:DS55"/>
    <mergeCell ref="CX66:DH67"/>
    <mergeCell ref="DI57:DS60"/>
    <mergeCell ref="DI66:DS67"/>
    <mergeCell ref="CB53:CL55"/>
    <mergeCell ref="CM53:CW55"/>
    <mergeCell ref="CX57:DH60"/>
    <mergeCell ref="CM61:CW65"/>
    <mergeCell ref="CX50:DH51"/>
    <mergeCell ref="DI19:DS31"/>
    <mergeCell ref="CB52:CL52"/>
    <mergeCell ref="CM52:CW52"/>
    <mergeCell ref="CX52:DH52"/>
    <mergeCell ref="DI52:DS52"/>
    <mergeCell ref="CB32:CL45"/>
    <mergeCell ref="CM32:CW45"/>
    <mergeCell ref="BQ48:CA48"/>
    <mergeCell ref="CX48:DH4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BQ19:CA31"/>
    <mergeCell ref="CB19:CL31"/>
    <mergeCell ref="CX46:DH47"/>
    <mergeCell ref="DI46:DS47"/>
    <mergeCell ref="BQ46:CA47"/>
    <mergeCell ref="CB46:CL47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CX49:DH49"/>
    <mergeCell ref="DI49:DS49"/>
    <mergeCell ref="DI48:DS48"/>
    <mergeCell ref="CB14:CL14"/>
    <mergeCell ref="CM14:CW14"/>
    <mergeCell ref="CB48:CL48"/>
    <mergeCell ref="CM48:CW48"/>
    <mergeCell ref="CX14:DH14"/>
    <mergeCell ref="DI15:DS16"/>
    <mergeCell ref="DI14:DS14"/>
    <mergeCell ref="DI17:DS18"/>
    <mergeCell ref="CX15:DH16"/>
    <mergeCell ref="BF53:BP55"/>
    <mergeCell ref="BQ53:CA55"/>
    <mergeCell ref="AP14:BE14"/>
    <mergeCell ref="I54:AO54"/>
    <mergeCell ref="AP46:BE47"/>
    <mergeCell ref="BQ52:CA52"/>
    <mergeCell ref="AP15:BE16"/>
    <mergeCell ref="BF15:BP16"/>
    <mergeCell ref="BQ15:CA16"/>
    <mergeCell ref="I47:AO47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I72:AO72"/>
    <mergeCell ref="AP72:BE72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I66:AO66"/>
    <mergeCell ref="I67:AO67"/>
    <mergeCell ref="CB61:CL65"/>
    <mergeCell ref="BQ61:CA65"/>
    <mergeCell ref="BF66:BP67"/>
    <mergeCell ref="BQ66:CA67"/>
    <mergeCell ref="CB66:CL67"/>
    <mergeCell ref="BF61:BP65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BQ69:CA69"/>
    <mergeCell ref="AP56:BE56"/>
    <mergeCell ref="I52:AO52"/>
    <mergeCell ref="I53:AO53"/>
    <mergeCell ref="A52:H52"/>
    <mergeCell ref="AP52:BE52"/>
    <mergeCell ref="I55:AO55"/>
    <mergeCell ref="A53:H55"/>
    <mergeCell ref="AP53:BE55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57:H60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BF12:CA12"/>
    <mergeCell ref="CB12:CW12"/>
    <mergeCell ref="A12:H12"/>
    <mergeCell ref="I19:AO19"/>
    <mergeCell ref="I14:AO14"/>
    <mergeCell ref="I15:AO15"/>
    <mergeCell ref="I16:AO16"/>
    <mergeCell ref="I17:AO17"/>
    <mergeCell ref="CB13:CL13"/>
    <mergeCell ref="CM13:CW13"/>
    <mergeCell ref="CX10:DS10"/>
    <mergeCell ref="AP13:BE13"/>
    <mergeCell ref="A14:H14"/>
    <mergeCell ref="A11:H11"/>
    <mergeCell ref="I11:AO11"/>
    <mergeCell ref="AP11:BE11"/>
    <mergeCell ref="BF11:CA11"/>
    <mergeCell ref="AP12:BE12"/>
    <mergeCell ref="BF14:BP14"/>
    <mergeCell ref="BQ14:CA14"/>
    <mergeCell ref="CX12:DS12"/>
    <mergeCell ref="CB11:CW11"/>
    <mergeCell ref="CX11:DS11"/>
    <mergeCell ref="I12:AO12"/>
    <mergeCell ref="A7:DS7"/>
    <mergeCell ref="A10:H10"/>
    <mergeCell ref="I10:AO10"/>
    <mergeCell ref="AP10:BE10"/>
    <mergeCell ref="BF10:CA10"/>
    <mergeCell ref="CB10:CW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Корнилова</cp:lastModifiedBy>
  <cp:lastPrinted>2014-12-16T11:41:04Z</cp:lastPrinted>
  <dcterms:created xsi:type="dcterms:W3CDTF">2004-09-19T06:34:55Z</dcterms:created>
  <dcterms:modified xsi:type="dcterms:W3CDTF">2019-04-19T10:40:52Z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