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<sst xmlns="http://schemas.openxmlformats.org/spreadsheetml/2006/main" count="35" uniqueCount="19">
  <si>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</si>
  <si>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</si>
  <si>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</si>
  <si>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</si>
  <si>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</si>
  <si>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</si>
  <si>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</si>
  <si>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</si>
  <si>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</si>
  <si>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</si>
  <si>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</si>
  <si>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</si>
  <si>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</si>
  <si>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</si>
  <si>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</si>
  <si>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</si>
  <si>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</si>
  <si>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</si>
  <si>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2020 (факт)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</si>
</sst>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2" fillId="0" borderId="2">
      <alignment/>
      <protection locked="0"/>
    </xf>
    <xf numFmtId="0" fontId="44" fillId="28" borderId="3" applyNumberFormat="0" applyAlignment="0" applyProtection="0"/>
    <xf numFmtId="0" fontId="45" fillId="29" borderId="4" applyNumberFormat="0" applyAlignment="0" applyProtection="0"/>
    <xf numFmtId="0" fontId="4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50" fillId="0" borderId="10" applyNumberFormat="0" applyFill="0" applyAlignment="0" applyProtection="0"/>
    <xf numFmtId="0" fontId="51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49" fontId="2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8" fillId="38" borderId="0" applyNumberFormat="0" applyBorder="0" applyAlignment="0" applyProtection="0"/>
    <xf numFmtId="170" fontId="10" fillId="0" borderId="0">
      <alignment/>
      <protection locked="0"/>
    </xf>
  </cellStyleXfs>
  <cellXfs count="35">
    <xf numFmtId="0" fontId="0" fillId="0" borderId="0" xfId="0" applyFont="1" applyAlignment="1">
      <alignment/>
    </xf>
    <xf numFmtId="181" fontId="3" fillId="0" borderId="9" xfId="140" applyNumberFormat="1" applyFont="1" applyFill="1" applyBorder="1" applyAlignment="1">
      <alignment horizontal="center"/>
    </xf>
    <xf numFmtId="0" fontId="4" fillId="0" borderId="0" xfId="122" applyFont="1" applyFill="1" applyBorder="1" applyAlignment="1">
      <alignment/>
      <protection/>
    </xf>
    <xf numFmtId="3" fontId="0" fillId="0" borderId="0" xfId="0" applyNumberFormat="1" applyAlignment="1">
      <alignment/>
    </xf>
    <xf numFmtId="181" fontId="5" fillId="0" borderId="15" xfId="191" applyNumberFormat="1" applyFont="1" applyFill="1" applyBorder="1" applyAlignment="1">
      <alignment horizontal="center" vertical="center"/>
    </xf>
    <xf numFmtId="194" fontId="5" fillId="0" borderId="9" xfId="191" applyNumberFormat="1" applyFont="1" applyFill="1" applyBorder="1" applyAlignment="1">
      <alignment horizontal="center" vertical="center"/>
    </xf>
    <xf numFmtId="194" fontId="3" fillId="0" borderId="16" xfId="191" applyNumberFormat="1" applyFont="1" applyFill="1" applyBorder="1" applyAlignment="1">
      <alignment horizontal="center" vertical="center"/>
    </xf>
    <xf numFmtId="194" fontId="3" fillId="0" borderId="9" xfId="191" applyNumberFormat="1" applyFont="1" applyFill="1" applyBorder="1" applyAlignment="1">
      <alignment horizontal="center" vertical="center"/>
    </xf>
    <xf numFmtId="181" fontId="3" fillId="0" borderId="9" xfId="191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7" fontId="5" fillId="0" borderId="9" xfId="191" applyNumberFormat="1" applyFont="1" applyFill="1" applyBorder="1" applyAlignment="1">
      <alignment horizontal="center" vertical="center"/>
    </xf>
    <xf numFmtId="187" fontId="3" fillId="0" borderId="9" xfId="191" applyNumberFormat="1" applyFont="1" applyFill="1" applyBorder="1" applyAlignment="1">
      <alignment horizontal="center" vertical="center"/>
    </xf>
    <xf numFmtId="187" fontId="3" fillId="0" borderId="9" xfId="191" applyNumberFormat="1" applyFont="1" applyFill="1" applyBorder="1" applyAlignment="1">
      <alignment horizontal="center"/>
    </xf>
    <xf numFmtId="187" fontId="3" fillId="28" borderId="9" xfId="122" applyNumberFormat="1" applyFont="1" applyFill="1" applyBorder="1" applyAlignment="1">
      <alignment horizontal="center" vertical="center"/>
      <protection/>
    </xf>
    <xf numFmtId="172" fontId="3" fillId="28" borderId="15" xfId="122" applyNumberFormat="1" applyFont="1" applyFill="1" applyBorder="1" applyAlignment="1">
      <alignment horizontal="center" vertical="center"/>
      <protection/>
    </xf>
    <xf numFmtId="0" fontId="3" fillId="28" borderId="9" xfId="122" applyFont="1" applyFill="1" applyBorder="1" applyAlignment="1">
      <alignment horizontal="center" vertical="center"/>
      <protection/>
    </xf>
    <xf numFmtId="0" fontId="5" fillId="39" borderId="17" xfId="122" applyFont="1" applyFill="1" applyBorder="1" applyAlignment="1">
      <alignment wrapText="1"/>
      <protection/>
    </xf>
    <xf numFmtId="0" fontId="4" fillId="39" borderId="17" xfId="122" applyFont="1" applyFill="1" applyBorder="1" applyAlignment="1">
      <alignment horizontal="left" indent="3"/>
      <protection/>
    </xf>
    <xf numFmtId="0" fontId="5" fillId="39" borderId="18" xfId="122" applyFont="1" applyFill="1" applyBorder="1">
      <alignment/>
      <protection/>
    </xf>
    <xf numFmtId="0" fontId="3" fillId="39" borderId="9" xfId="122" applyFont="1" applyFill="1" applyBorder="1">
      <alignment/>
      <protection/>
    </xf>
    <xf numFmtId="0" fontId="5" fillId="39" borderId="9" xfId="122" applyFont="1" applyFill="1" applyBorder="1" applyAlignment="1">
      <alignment wrapText="1"/>
      <protection/>
    </xf>
    <xf numFmtId="187" fontId="60" fillId="0" borderId="0" xfId="0" applyNumberFormat="1" applyFont="1" applyAlignment="1">
      <alignment/>
    </xf>
    <xf numFmtId="0" fontId="60" fillId="0" borderId="0" xfId="0" applyFont="1" applyAlignment="1">
      <alignment/>
    </xf>
    <xf numFmtId="181" fontId="3" fillId="0" borderId="15" xfId="191" applyNumberFormat="1" applyFont="1" applyFill="1" applyBorder="1" applyAlignment="1">
      <alignment horizontal="center" vertical="center"/>
    </xf>
    <xf numFmtId="0" fontId="5" fillId="28" borderId="9" xfId="122" applyFont="1" applyFill="1" applyBorder="1" applyAlignment="1">
      <alignment horizontal="center" vertical="center"/>
      <protection/>
    </xf>
    <xf numFmtId="0" fontId="4" fillId="0" borderId="0" xfId="122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187" fontId="5" fillId="0" borderId="19" xfId="191" applyNumberFormat="1" applyFont="1" applyFill="1" applyBorder="1" applyAlignment="1">
      <alignment horizontal="center" vertical="center"/>
    </xf>
    <xf numFmtId="181" fontId="5" fillId="0" borderId="9" xfId="140" applyNumberFormat="1" applyFont="1" applyFill="1" applyBorder="1" applyAlignment="1">
      <alignment horizontal="center" vertical="center"/>
    </xf>
    <xf numFmtId="187" fontId="3" fillId="0" borderId="16" xfId="191" applyNumberFormat="1" applyFont="1" applyFill="1" applyBorder="1" applyAlignment="1">
      <alignment horizontal="center" vertical="center"/>
    </xf>
    <xf numFmtId="181" fontId="3" fillId="0" borderId="16" xfId="14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/>
    </xf>
    <xf numFmtId="181" fontId="5" fillId="0" borderId="9" xfId="191" applyNumberFormat="1" applyFont="1" applyFill="1" applyBorder="1" applyAlignment="1">
      <alignment horizontal="center" vertical="center"/>
    </xf>
    <xf numFmtId="181" fontId="5" fillId="0" borderId="9" xfId="140" applyNumberFormat="1" applyFont="1" applyFill="1" applyBorder="1" applyAlignment="1">
      <alignment horizontal="center"/>
    </xf>
  </cellXfs>
  <cellStyles count="226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— акцент1" xfId="63"/>
    <cellStyle name="20% — акцент2" xfId="64"/>
    <cellStyle name="20% — акцент3" xfId="65"/>
    <cellStyle name="20% — акцент4" xfId="66"/>
    <cellStyle name="20% — акцент5" xfId="67"/>
    <cellStyle name="20% — акцент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10" xfId="121"/>
    <cellStyle name="Обычный 2" xfId="122"/>
    <cellStyle name="Обычный 2 2" xfId="123"/>
    <cellStyle name="Обычный 2 3" xfId="124"/>
    <cellStyle name="Обычный 2_2E95BEC8" xfId="125"/>
    <cellStyle name="Обычный 3" xfId="126"/>
    <cellStyle name="Обычный 3 2" xfId="127"/>
    <cellStyle name="Обычный 4" xfId="128"/>
    <cellStyle name="Обычный 5" xfId="129"/>
    <cellStyle name="Обычный 6" xfId="130"/>
    <cellStyle name="Обычный 6 2" xfId="131"/>
    <cellStyle name="Обычный 7" xfId="132"/>
    <cellStyle name="Обычный 7 2" xfId="133"/>
    <cellStyle name="Обычный 8" xfId="134"/>
    <cellStyle name="Обычный 9" xfId="135"/>
    <cellStyle name="Плохой" xfId="136"/>
    <cellStyle name="Пояснение" xfId="137"/>
    <cellStyle name="Примечание" xfId="138"/>
    <cellStyle name="Percent" xfId="139"/>
    <cellStyle name="Процентный 10" xfId="140"/>
    <cellStyle name="Процентный 10 10" xfId="141"/>
    <cellStyle name="Процентный 10 2" xfId="142"/>
    <cellStyle name="Процентный 11" xfId="143"/>
    <cellStyle name="Процентный 11 2" xfId="144"/>
    <cellStyle name="Процентный 12" xfId="145"/>
    <cellStyle name="Процентный 12 2" xfId="146"/>
    <cellStyle name="Процентный 13" xfId="147"/>
    <cellStyle name="Процентный 13 2" xfId="148"/>
    <cellStyle name="Процентный 2" xfId="149"/>
    <cellStyle name="Процентный 2 10" xfId="150"/>
    <cellStyle name="Процентный 2 10 2" xfId="151"/>
    <cellStyle name="Процентный 2 11" xfId="152"/>
    <cellStyle name="Процентный 2 2" xfId="153"/>
    <cellStyle name="Процентный 2 2 2" xfId="154"/>
    <cellStyle name="Процентный 2 3" xfId="155"/>
    <cellStyle name="Процентный 2 3 2" xfId="156"/>
    <cellStyle name="Процентный 2 4" xfId="157"/>
    <cellStyle name="Процентный 2 4 2" xfId="158"/>
    <cellStyle name="Процентный 2 5" xfId="159"/>
    <cellStyle name="Процентный 2 5 2" xfId="160"/>
    <cellStyle name="Процентный 2 6" xfId="161"/>
    <cellStyle name="Процентный 2 6 2" xfId="162"/>
    <cellStyle name="Процентный 2 7" xfId="163"/>
    <cellStyle name="Процентный 2 7 2" xfId="164"/>
    <cellStyle name="Процентный 2 8" xfId="165"/>
    <cellStyle name="Процентный 2 8 2" xfId="166"/>
    <cellStyle name="Процентный 2 9" xfId="167"/>
    <cellStyle name="Процентный 2 9 2" xfId="168"/>
    <cellStyle name="Процентный 3" xfId="169"/>
    <cellStyle name="Процентный 3 2" xfId="170"/>
    <cellStyle name="Процентный 4" xfId="171"/>
    <cellStyle name="Процентный 4 2" xfId="172"/>
    <cellStyle name="Процентный 5" xfId="173"/>
    <cellStyle name="Процентный 5 2" xfId="174"/>
    <cellStyle name="Процентный 6" xfId="175"/>
    <cellStyle name="Процентный 6 2" xfId="176"/>
    <cellStyle name="Процентный 7" xfId="177"/>
    <cellStyle name="Процентный 7 2" xfId="178"/>
    <cellStyle name="Процентный 8" xfId="179"/>
    <cellStyle name="Процентный 8 2" xfId="180"/>
    <cellStyle name="Процентный 9" xfId="181"/>
    <cellStyle name="Процентный 9 2" xfId="182"/>
    <cellStyle name="Связанная ячейка" xfId="183"/>
    <cellStyle name="Стиль 1" xfId="184"/>
    <cellStyle name="Текст предупреждения" xfId="185"/>
    <cellStyle name="Текстовый" xfId="186"/>
    <cellStyle name="Тысячи [0]_3Com" xfId="187"/>
    <cellStyle name="Тысячи_3Com" xfId="188"/>
    <cellStyle name="Comma" xfId="189"/>
    <cellStyle name="Comma [0]" xfId="190"/>
    <cellStyle name="Финансовый 10" xfId="191"/>
    <cellStyle name="Финансовый 10 10" xfId="192"/>
    <cellStyle name="Финансовый 10 10 2" xfId="193"/>
    <cellStyle name="Финансовый 10 2" xfId="194"/>
    <cellStyle name="Финансовый 11" xfId="195"/>
    <cellStyle name="Финансовый 11 2" xfId="196"/>
    <cellStyle name="Финансовый 12" xfId="197"/>
    <cellStyle name="Финансовый 12 2" xfId="198"/>
    <cellStyle name="Финансовый 13" xfId="199"/>
    <cellStyle name="Финансовый 2" xfId="200"/>
    <cellStyle name="Финансовый 2 10" xfId="201"/>
    <cellStyle name="Финансовый 2 10 2" xfId="202"/>
    <cellStyle name="Финансовый 2 11" xfId="203"/>
    <cellStyle name="Финансовый 2 12" xfId="204"/>
    <cellStyle name="Финансовый 2 2" xfId="205"/>
    <cellStyle name="Финансовый 2 2 2" xfId="206"/>
    <cellStyle name="Финансовый 2 3" xfId="207"/>
    <cellStyle name="Финансовый 2 3 2" xfId="208"/>
    <cellStyle name="Финансовый 2 4" xfId="209"/>
    <cellStyle name="Финансовый 2 4 2" xfId="210"/>
    <cellStyle name="Финансовый 2 5" xfId="211"/>
    <cellStyle name="Финансовый 2 5 2" xfId="212"/>
    <cellStyle name="Финансовый 2 6" xfId="213"/>
    <cellStyle name="Финансовый 2 6 2" xfId="214"/>
    <cellStyle name="Финансовый 2 7" xfId="215"/>
    <cellStyle name="Финансовый 2 7 2" xfId="216"/>
    <cellStyle name="Финансовый 2 8" xfId="217"/>
    <cellStyle name="Финансовый 2 8 2" xfId="218"/>
    <cellStyle name="Финансовый 2 9" xfId="219"/>
    <cellStyle name="Финансовый 2 9 2" xfId="220"/>
    <cellStyle name="Финансовый 3" xfId="221"/>
    <cellStyle name="Финансовый 3 2" xfId="222"/>
    <cellStyle name="Финансовый 4" xfId="223"/>
    <cellStyle name="Финансовый 4 2" xfId="224"/>
    <cellStyle name="Финансовый 5" xfId="225"/>
    <cellStyle name="Финансовый 5 2" xfId="226"/>
    <cellStyle name="Финансовый 6" xfId="227"/>
    <cellStyle name="Финансовый 6 2" xfId="228"/>
    <cellStyle name="Финансовый 7" xfId="229"/>
    <cellStyle name="Финансовый 7 2" xfId="230"/>
    <cellStyle name="Финансовый 8" xfId="231"/>
    <cellStyle name="Финансовый 8 2" xfId="232"/>
    <cellStyle name="Финансовый 9" xfId="233"/>
    <cellStyle name="Финансовый 9 2" xfId="234"/>
    <cellStyle name="Формула" xfId="235"/>
    <cellStyle name="ФормулаВБ" xfId="236"/>
    <cellStyle name="ФормулаНаКонтроль" xfId="237"/>
    <cellStyle name="Хороший" xfId="238"/>
    <cellStyle name="Џђћ–…ќ’ќ›‰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zoomScalePageLayoutView="0" workbookViewId="0" topLeftCell="A31">
      <selection activeCell="B10" sqref="B10"/>
    </sheetView>
  </sheetViews>
  <sheetFormatPr defaultColWidth="9.140625" defaultRowHeight="15"/>
  <cols>
    <col min="1" max="1" width="50.7109375" style="0" customWidth="1"/>
    <col min="2" max="2" width="15.140625" style="21" customWidth="1"/>
    <col min="3" max="3" width="14.140625" style="22" customWidth="1"/>
    <col min="4" max="4" width="20.421875" style="22" customWidth="1"/>
    <col min="8" max="8" width="11.00390625" style="0" customWidth="1"/>
  </cols>
  <sheetData>
    <row r="1" ht="18.75">
      <c r="A1" s="9" t="s">
        <v>11</v>
      </c>
    </row>
    <row r="3" spans="1:4" ht="15.75">
      <c r="A3" s="24" t="s">
        <v>0</v>
      </c>
      <c r="B3" s="24" t="s">
        <v>18</v>
      </c>
      <c r="C3" s="24"/>
      <c r="D3" s="24"/>
    </row>
    <row r="4" spans="1:4" ht="15.75">
      <c r="A4" s="24"/>
      <c r="B4" s="13" t="s">
        <v>8</v>
      </c>
      <c r="C4" s="14" t="s">
        <v>6</v>
      </c>
      <c r="D4" s="15" t="s">
        <v>13</v>
      </c>
    </row>
    <row r="5" spans="1:4" ht="98.25" customHeight="1">
      <c r="A5" s="16" t="s">
        <v>1</v>
      </c>
      <c r="B5" s="10">
        <v>74348.046</v>
      </c>
      <c r="C5" s="4"/>
      <c r="D5" s="5">
        <f>B5/$F$7</f>
        <v>10.726130961693055</v>
      </c>
    </row>
    <row r="6" spans="1:4" ht="15.75">
      <c r="A6" s="17" t="s">
        <v>2</v>
      </c>
      <c r="B6" s="11">
        <v>0</v>
      </c>
      <c r="C6" s="23"/>
      <c r="D6" s="7">
        <f aca="true" t="shared" si="0" ref="D6:D14">B6/$F$7</f>
        <v>0</v>
      </c>
    </row>
    <row r="7" spans="1:6" ht="15.75">
      <c r="A7" s="17" t="s">
        <v>3</v>
      </c>
      <c r="B7" s="11">
        <v>6483.264</v>
      </c>
      <c r="C7" s="23"/>
      <c r="D7" s="7">
        <f t="shared" si="0"/>
        <v>0.9353351226369818</v>
      </c>
      <c r="F7" s="27">
        <v>6931.487809120001</v>
      </c>
    </row>
    <row r="8" spans="1:4" ht="15.75">
      <c r="A8" s="17" t="s">
        <v>4</v>
      </c>
      <c r="B8" s="11">
        <f>B5-B7-B9</f>
        <v>62492.136000000006</v>
      </c>
      <c r="C8" s="23"/>
      <c r="D8" s="7">
        <f t="shared" si="0"/>
        <v>9.01568865457383</v>
      </c>
    </row>
    <row r="9" spans="1:4" ht="15.75">
      <c r="A9" s="17" t="s">
        <v>5</v>
      </c>
      <c r="B9" s="11">
        <v>5372.646</v>
      </c>
      <c r="C9" s="23"/>
      <c r="D9" s="7">
        <f t="shared" si="0"/>
        <v>0.7751071844822437</v>
      </c>
    </row>
    <row r="10" spans="1:4" ht="95.25" customHeight="1">
      <c r="A10" s="16" t="s">
        <v>7</v>
      </c>
      <c r="B10" s="10">
        <v>70754.273</v>
      </c>
      <c r="C10" s="4"/>
      <c r="D10" s="5">
        <f t="shared" si="0"/>
        <v>10.207660310230386</v>
      </c>
    </row>
    <row r="11" spans="1:6" ht="15.75">
      <c r="A11" s="17" t="s">
        <v>2</v>
      </c>
      <c r="B11" s="11">
        <v>0</v>
      </c>
      <c r="C11" s="23"/>
      <c r="D11" s="7">
        <f t="shared" si="0"/>
        <v>0</v>
      </c>
      <c r="F11" s="3"/>
    </row>
    <row r="12" spans="1:6" ht="15.75">
      <c r="A12" s="17" t="s">
        <v>3</v>
      </c>
      <c r="B12" s="11">
        <v>6205.003</v>
      </c>
      <c r="C12" s="23"/>
      <c r="D12" s="7">
        <f t="shared" si="0"/>
        <v>0.8951906388460873</v>
      </c>
      <c r="F12" s="3"/>
    </row>
    <row r="13" spans="1:4" ht="15.75">
      <c r="A13" s="17" t="s">
        <v>4</v>
      </c>
      <c r="B13" s="11">
        <f>B10-B12-B14</f>
        <v>59176.624</v>
      </c>
      <c r="C13" s="23"/>
      <c r="D13" s="7">
        <f t="shared" si="0"/>
        <v>8.537362486902055</v>
      </c>
    </row>
    <row r="14" spans="1:4" ht="15.75">
      <c r="A14" s="17" t="s">
        <v>5</v>
      </c>
      <c r="B14" s="11">
        <v>5372.646000000001</v>
      </c>
      <c r="C14" s="23"/>
      <c r="D14" s="7">
        <f t="shared" si="0"/>
        <v>0.7751071844822438</v>
      </c>
    </row>
    <row r="15" spans="1:4" ht="51" customHeight="1">
      <c r="A15" s="16" t="s">
        <v>9</v>
      </c>
      <c r="B15" s="10">
        <v>0</v>
      </c>
      <c r="C15" s="4"/>
      <c r="D15" s="5"/>
    </row>
    <row r="16" spans="1:4" ht="15.75">
      <c r="A16" s="17" t="s">
        <v>2</v>
      </c>
      <c r="B16" s="11">
        <v>0</v>
      </c>
      <c r="C16" s="23"/>
      <c r="D16" s="7"/>
    </row>
    <row r="17" spans="1:4" ht="15.75">
      <c r="A17" s="17" t="s">
        <v>3</v>
      </c>
      <c r="B17" s="11">
        <v>0</v>
      </c>
      <c r="C17" s="23"/>
      <c r="D17" s="7"/>
    </row>
    <row r="18" spans="1:4" ht="15.75">
      <c r="A18" s="17" t="s">
        <v>4</v>
      </c>
      <c r="B18" s="11">
        <v>0</v>
      </c>
      <c r="C18" s="23"/>
      <c r="D18" s="7"/>
    </row>
    <row r="19" spans="1:4" ht="15.75">
      <c r="A19" s="17" t="s">
        <v>5</v>
      </c>
      <c r="B19" s="11">
        <v>0</v>
      </c>
      <c r="C19" s="23"/>
      <c r="D19" s="7"/>
    </row>
    <row r="20" spans="1:4" ht="63">
      <c r="A20" s="16" t="s">
        <v>12</v>
      </c>
      <c r="B20" s="28">
        <f>B5-B10</f>
        <v>3593.773000000001</v>
      </c>
      <c r="C20" s="29">
        <f>B20/B5*100</f>
        <v>4.833715468460329</v>
      </c>
      <c r="D20" s="5">
        <f>B20/$F$7</f>
        <v>0.5184706514626699</v>
      </c>
    </row>
    <row r="21" spans="1:4" ht="15.75">
      <c r="A21" s="17" t="s">
        <v>2</v>
      </c>
      <c r="B21" s="11">
        <v>0</v>
      </c>
      <c r="C21" s="8">
        <v>0</v>
      </c>
      <c r="D21" s="7">
        <f>B21/$F$7</f>
        <v>0</v>
      </c>
    </row>
    <row r="22" spans="1:4" ht="15.75">
      <c r="A22" s="17" t="s">
        <v>3</v>
      </c>
      <c r="B22" s="11">
        <f>B7-B12</f>
        <v>278.2610000000004</v>
      </c>
      <c r="C22" s="8">
        <f>B22/B7*100</f>
        <v>4.291989343639259</v>
      </c>
      <c r="D22" s="7">
        <f>B22/$F$7</f>
        <v>0.04014448379089446</v>
      </c>
    </row>
    <row r="23" spans="1:4" ht="15.75">
      <c r="A23" s="17" t="s">
        <v>4</v>
      </c>
      <c r="B23" s="11">
        <f>B20-B22-B24</f>
        <v>3315.5120000000006</v>
      </c>
      <c r="C23" s="8">
        <f>B23/B8*100</f>
        <v>5.3054867575657845</v>
      </c>
      <c r="D23" s="7">
        <f>B23/$F$7</f>
        <v>0.4783261676717754</v>
      </c>
    </row>
    <row r="24" spans="1:4" ht="15.75">
      <c r="A24" s="17" t="s">
        <v>5</v>
      </c>
      <c r="B24" s="11">
        <v>0</v>
      </c>
      <c r="C24" s="8">
        <v>0</v>
      </c>
      <c r="D24" s="7">
        <f>B24/$F$7</f>
        <v>0</v>
      </c>
    </row>
    <row r="25" spans="1:4" ht="15.75">
      <c r="A25" s="18" t="s">
        <v>15</v>
      </c>
      <c r="B25" s="30">
        <f>B5*2.642/100</f>
        <v>1964.27537532</v>
      </c>
      <c r="C25" s="31">
        <f>B25/B5*100</f>
        <v>2.642</v>
      </c>
      <c r="D25" s="6"/>
    </row>
    <row r="26" spans="1:4" ht="15.75">
      <c r="A26" s="19"/>
      <c r="B26" s="12"/>
      <c r="C26" s="1"/>
      <c r="D26" s="32"/>
    </row>
    <row r="27" spans="1:8" ht="33.75" customHeight="1">
      <c r="A27" s="20" t="s">
        <v>14</v>
      </c>
      <c r="B27" s="33">
        <v>11.4099861345278</v>
      </c>
      <c r="C27" s="33"/>
      <c r="D27" s="32"/>
      <c r="H27" s="26"/>
    </row>
    <row r="28" spans="1:8" ht="63">
      <c r="A28" s="20" t="s">
        <v>10</v>
      </c>
      <c r="B28" s="10">
        <f>SUM(B29:B32)</f>
        <v>1964.2753753200002</v>
      </c>
      <c r="C28" s="34"/>
      <c r="D28" s="5">
        <f>B28/$F$7</f>
        <v>0.28338438000793054</v>
      </c>
      <c r="H28" s="26"/>
    </row>
    <row r="29" spans="1:8" ht="15.75">
      <c r="A29" s="17" t="s">
        <v>2</v>
      </c>
      <c r="B29" s="12">
        <f>B6*2.642/100</f>
        <v>0</v>
      </c>
      <c r="C29" s="1"/>
      <c r="D29" s="7">
        <f>B29/$F$7</f>
        <v>0</v>
      </c>
      <c r="H29" s="26"/>
    </row>
    <row r="30" spans="1:8" ht="15.75">
      <c r="A30" s="17" t="s">
        <v>3</v>
      </c>
      <c r="B30" s="12">
        <f>B7*2.642/100</f>
        <v>171.28783488000002</v>
      </c>
      <c r="C30" s="1"/>
      <c r="D30" s="7">
        <f>B30/$F$7</f>
        <v>0.02471155394006906</v>
      </c>
      <c r="H30" s="26"/>
    </row>
    <row r="31" spans="1:4" ht="15.75">
      <c r="A31" s="17" t="s">
        <v>4</v>
      </c>
      <c r="B31" s="12">
        <f>B8*2.642/100</f>
        <v>1651.0422331200002</v>
      </c>
      <c r="C31" s="1"/>
      <c r="D31" s="7">
        <f>B31/$F$7</f>
        <v>0.2381944942538406</v>
      </c>
    </row>
    <row r="32" spans="1:4" ht="15.75">
      <c r="A32" s="17" t="s">
        <v>5</v>
      </c>
      <c r="B32" s="12">
        <f>B9*2.642/100</f>
        <v>141.94530731999998</v>
      </c>
      <c r="C32" s="1"/>
      <c r="D32" s="7">
        <f>B32/$F$7</f>
        <v>0.020478331814020877</v>
      </c>
    </row>
    <row r="34" ht="15.75">
      <c r="A34" s="2" t="s">
        <v>16</v>
      </c>
    </row>
    <row r="35" spans="1:4" ht="33.75" customHeight="1">
      <c r="A35" s="25" t="s">
        <v>17</v>
      </c>
      <c r="B35" s="25"/>
      <c r="C35" s="25"/>
      <c r="D35" s="25"/>
    </row>
    <row r="36" ht="15.75">
      <c r="A36" s="2"/>
    </row>
  </sheetData>
  <sheetProtection/>
  <mergeCells count="4">
    <mergeCell ref="A3:A4"/>
    <mergeCell ref="B27:C27"/>
    <mergeCell ref="B3:D3"/>
    <mergeCell ref="A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2021-02-25T11:36:36Z</dcterms:modified>
  <cp:category/>
  <cp:version/>
  <cp:contentType/>
  <cp:contentStatus/>
</cp:coreProperties>
</file>